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Soc\sater.se - Intranät\Ny sater.se\Blanketter\Externa bolag\"/>
    </mc:Choice>
  </mc:AlternateContent>
  <xr:revisionPtr revIDLastSave="0" documentId="13_ncr:1_{48FCC0C5-0C86-4254-9292-7D6948E6DB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port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7" i="1" l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O14" i="1"/>
  <c r="AO13" i="1"/>
  <c r="AI12" i="1"/>
  <c r="AI13" i="1" s="1"/>
  <c r="X12" i="1"/>
  <c r="X13" i="1" s="1"/>
  <c r="M12" i="1"/>
  <c r="M13" i="1" s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D14" i="1"/>
  <c r="AD13" i="1"/>
  <c r="B12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S14" i="1"/>
  <c r="S13" i="1"/>
  <c r="AN48" i="1" l="1"/>
  <c r="AC48" i="1"/>
  <c r="R48" i="1"/>
  <c r="AI14" i="1"/>
  <c r="M14" i="1"/>
  <c r="L43" i="1" s="1"/>
  <c r="X14" i="1"/>
  <c r="L44" i="1"/>
  <c r="L17" i="1" l="1"/>
  <c r="N17" i="1" s="1"/>
  <c r="L26" i="1"/>
  <c r="L21" i="1"/>
  <c r="L37" i="1"/>
  <c r="L46" i="1"/>
  <c r="L40" i="1"/>
  <c r="L19" i="1"/>
  <c r="L33" i="1"/>
  <c r="L30" i="1"/>
  <c r="L35" i="1"/>
  <c r="AH18" i="1"/>
  <c r="AJ18" i="1" s="1"/>
  <c r="AK18" i="1" s="1"/>
  <c r="AH22" i="1"/>
  <c r="AJ22" i="1" s="1"/>
  <c r="AK22" i="1" s="1"/>
  <c r="AH26" i="1"/>
  <c r="AJ26" i="1" s="1"/>
  <c r="AK26" i="1" s="1"/>
  <c r="AH30" i="1"/>
  <c r="AJ30" i="1" s="1"/>
  <c r="AK30" i="1" s="1"/>
  <c r="AH34" i="1"/>
  <c r="AJ34" i="1" s="1"/>
  <c r="AK34" i="1" s="1"/>
  <c r="AH38" i="1"/>
  <c r="AJ38" i="1" s="1"/>
  <c r="AK38" i="1" s="1"/>
  <c r="AH42" i="1"/>
  <c r="AJ42" i="1" s="1"/>
  <c r="AK42" i="1" s="1"/>
  <c r="AH46" i="1"/>
  <c r="AJ46" i="1" s="1"/>
  <c r="AK46" i="1" s="1"/>
  <c r="AH29" i="1"/>
  <c r="AJ29" i="1" s="1"/>
  <c r="AK29" i="1" s="1"/>
  <c r="AH19" i="1"/>
  <c r="AJ19" i="1" s="1"/>
  <c r="AK19" i="1" s="1"/>
  <c r="AH23" i="1"/>
  <c r="AJ23" i="1" s="1"/>
  <c r="AK23" i="1" s="1"/>
  <c r="AH27" i="1"/>
  <c r="AJ27" i="1" s="1"/>
  <c r="AK27" i="1" s="1"/>
  <c r="AH31" i="1"/>
  <c r="AJ31" i="1" s="1"/>
  <c r="AK31" i="1" s="1"/>
  <c r="AH35" i="1"/>
  <c r="AJ35" i="1" s="1"/>
  <c r="AK35" i="1" s="1"/>
  <c r="AH39" i="1"/>
  <c r="AJ39" i="1" s="1"/>
  <c r="AK39" i="1" s="1"/>
  <c r="AH43" i="1"/>
  <c r="AJ43" i="1" s="1"/>
  <c r="AK43" i="1" s="1"/>
  <c r="AH47" i="1"/>
  <c r="AJ47" i="1" s="1"/>
  <c r="AK47" i="1" s="1"/>
  <c r="AH25" i="1"/>
  <c r="AJ25" i="1" s="1"/>
  <c r="AK25" i="1" s="1"/>
  <c r="AH33" i="1"/>
  <c r="AJ33" i="1" s="1"/>
  <c r="AK33" i="1" s="1"/>
  <c r="AH41" i="1"/>
  <c r="AJ41" i="1" s="1"/>
  <c r="AK41" i="1" s="1"/>
  <c r="AH20" i="1"/>
  <c r="AJ20" i="1" s="1"/>
  <c r="AK20" i="1" s="1"/>
  <c r="AH24" i="1"/>
  <c r="AJ24" i="1" s="1"/>
  <c r="AK24" i="1" s="1"/>
  <c r="AH28" i="1"/>
  <c r="AJ28" i="1" s="1"/>
  <c r="AK28" i="1" s="1"/>
  <c r="AH32" i="1"/>
  <c r="AJ32" i="1" s="1"/>
  <c r="AK32" i="1" s="1"/>
  <c r="AH36" i="1"/>
  <c r="AJ36" i="1" s="1"/>
  <c r="AK36" i="1" s="1"/>
  <c r="AH40" i="1"/>
  <c r="AJ40" i="1" s="1"/>
  <c r="AK40" i="1" s="1"/>
  <c r="AH44" i="1"/>
  <c r="AJ44" i="1" s="1"/>
  <c r="AK44" i="1" s="1"/>
  <c r="AH17" i="1"/>
  <c r="AJ17" i="1" s="1"/>
  <c r="AK17" i="1" s="1"/>
  <c r="AH21" i="1"/>
  <c r="AJ21" i="1" s="1"/>
  <c r="AK21" i="1" s="1"/>
  <c r="AH37" i="1"/>
  <c r="AJ37" i="1" s="1"/>
  <c r="AK37" i="1" s="1"/>
  <c r="AH45" i="1"/>
  <c r="AJ45" i="1" s="1"/>
  <c r="AK45" i="1" s="1"/>
  <c r="L20" i="1"/>
  <c r="L28" i="1"/>
  <c r="L42" i="1"/>
  <c r="L31" i="1"/>
  <c r="L47" i="1"/>
  <c r="L25" i="1"/>
  <c r="L41" i="1"/>
  <c r="L18" i="1"/>
  <c r="L34" i="1"/>
  <c r="L24" i="1"/>
  <c r="L23" i="1"/>
  <c r="L39" i="1"/>
  <c r="L32" i="1"/>
  <c r="L29" i="1"/>
  <c r="L45" i="1"/>
  <c r="L22" i="1"/>
  <c r="L38" i="1"/>
  <c r="L36" i="1"/>
  <c r="L27" i="1"/>
  <c r="W18" i="1"/>
  <c r="Y18" i="1" s="1"/>
  <c r="Z18" i="1" s="1"/>
  <c r="W22" i="1"/>
  <c r="Y22" i="1" s="1"/>
  <c r="Z22" i="1" s="1"/>
  <c r="W26" i="1"/>
  <c r="Y26" i="1" s="1"/>
  <c r="Z26" i="1" s="1"/>
  <c r="W30" i="1"/>
  <c r="Y30" i="1" s="1"/>
  <c r="Z30" i="1" s="1"/>
  <c r="W34" i="1"/>
  <c r="Y34" i="1" s="1"/>
  <c r="Z34" i="1" s="1"/>
  <c r="W38" i="1"/>
  <c r="Y38" i="1" s="1"/>
  <c r="Z38" i="1" s="1"/>
  <c r="W42" i="1"/>
  <c r="Y42" i="1" s="1"/>
  <c r="Z42" i="1" s="1"/>
  <c r="W46" i="1"/>
  <c r="Y46" i="1" s="1"/>
  <c r="Z46" i="1" s="1"/>
  <c r="W29" i="1"/>
  <c r="Y29" i="1" s="1"/>
  <c r="Z29" i="1" s="1"/>
  <c r="W41" i="1"/>
  <c r="Y41" i="1" s="1"/>
  <c r="Z41" i="1" s="1"/>
  <c r="W19" i="1"/>
  <c r="Y19" i="1" s="1"/>
  <c r="Z19" i="1" s="1"/>
  <c r="W23" i="1"/>
  <c r="Y23" i="1" s="1"/>
  <c r="Z23" i="1" s="1"/>
  <c r="W27" i="1"/>
  <c r="Y27" i="1" s="1"/>
  <c r="Z27" i="1" s="1"/>
  <c r="W31" i="1"/>
  <c r="Y31" i="1" s="1"/>
  <c r="Z31" i="1" s="1"/>
  <c r="W35" i="1"/>
  <c r="Y35" i="1" s="1"/>
  <c r="Z35" i="1" s="1"/>
  <c r="W39" i="1"/>
  <c r="Y39" i="1" s="1"/>
  <c r="Z39" i="1" s="1"/>
  <c r="W43" i="1"/>
  <c r="Y43" i="1" s="1"/>
  <c r="Z43" i="1" s="1"/>
  <c r="W47" i="1"/>
  <c r="Y47" i="1" s="1"/>
  <c r="Z47" i="1" s="1"/>
  <c r="W25" i="1"/>
  <c r="Y25" i="1" s="1"/>
  <c r="Z25" i="1" s="1"/>
  <c r="W33" i="1"/>
  <c r="Y33" i="1" s="1"/>
  <c r="Z33" i="1" s="1"/>
  <c r="W20" i="1"/>
  <c r="Y20" i="1" s="1"/>
  <c r="Z20" i="1" s="1"/>
  <c r="W24" i="1"/>
  <c r="Y24" i="1" s="1"/>
  <c r="Z24" i="1" s="1"/>
  <c r="W28" i="1"/>
  <c r="Y28" i="1" s="1"/>
  <c r="Z28" i="1" s="1"/>
  <c r="W32" i="1"/>
  <c r="Y32" i="1" s="1"/>
  <c r="Z32" i="1" s="1"/>
  <c r="W36" i="1"/>
  <c r="Y36" i="1" s="1"/>
  <c r="Z36" i="1" s="1"/>
  <c r="W40" i="1"/>
  <c r="Y40" i="1" s="1"/>
  <c r="Z40" i="1" s="1"/>
  <c r="W44" i="1"/>
  <c r="Y44" i="1" s="1"/>
  <c r="Z44" i="1" s="1"/>
  <c r="W21" i="1"/>
  <c r="Y21" i="1" s="1"/>
  <c r="Z21" i="1" s="1"/>
  <c r="W37" i="1"/>
  <c r="Y37" i="1" s="1"/>
  <c r="Z37" i="1" s="1"/>
  <c r="W45" i="1"/>
  <c r="Y45" i="1" s="1"/>
  <c r="Z45" i="1" s="1"/>
  <c r="W17" i="1"/>
  <c r="Y17" i="1" s="1"/>
  <c r="Z17" i="1" s="1"/>
  <c r="B13" i="1"/>
  <c r="B14" i="1" s="1"/>
  <c r="O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7" i="1"/>
  <c r="G48" i="1" l="1"/>
  <c r="G10" i="1" s="1"/>
  <c r="K6" i="2" s="1"/>
  <c r="H13" i="1" s="1"/>
  <c r="N47" i="1"/>
  <c r="O47" i="1" s="1"/>
  <c r="N21" i="1"/>
  <c r="O21" i="1" s="1"/>
  <c r="N44" i="1"/>
  <c r="O44" i="1" s="1"/>
  <c r="N37" i="1"/>
  <c r="O37" i="1" s="1"/>
  <c r="N19" i="1"/>
  <c r="O19" i="1" s="1"/>
  <c r="N38" i="1"/>
  <c r="O38" i="1" s="1"/>
  <c r="N35" i="1"/>
  <c r="O35" i="1" s="1"/>
  <c r="N28" i="1"/>
  <c r="O28" i="1" s="1"/>
  <c r="N22" i="1"/>
  <c r="O22" i="1" s="1"/>
  <c r="N29" i="1"/>
  <c r="O29" i="1" s="1"/>
  <c r="N45" i="1"/>
  <c r="O45" i="1" s="1"/>
  <c r="N20" i="1"/>
  <c r="O20" i="1" s="1"/>
  <c r="N36" i="1"/>
  <c r="O36" i="1" s="1"/>
  <c r="N26" i="1"/>
  <c r="O26" i="1" s="1"/>
  <c r="N27" i="1"/>
  <c r="O27" i="1" s="1"/>
  <c r="N43" i="1"/>
  <c r="O43" i="1" s="1"/>
  <c r="N25" i="1"/>
  <c r="O25" i="1" s="1"/>
  <c r="N41" i="1"/>
  <c r="O41" i="1" s="1"/>
  <c r="N46" i="1"/>
  <c r="O46" i="1" s="1"/>
  <c r="N32" i="1"/>
  <c r="O32" i="1" s="1"/>
  <c r="N18" i="1"/>
  <c r="O18" i="1" s="1"/>
  <c r="N23" i="1"/>
  <c r="O23" i="1" s="1"/>
  <c r="N39" i="1"/>
  <c r="O39" i="1" s="1"/>
  <c r="N34" i="1"/>
  <c r="O34" i="1" s="1"/>
  <c r="N33" i="1"/>
  <c r="O33" i="1" s="1"/>
  <c r="N30" i="1"/>
  <c r="O30" i="1" s="1"/>
  <c r="N24" i="1"/>
  <c r="O24" i="1" s="1"/>
  <c r="N40" i="1"/>
  <c r="O40" i="1" s="1"/>
  <c r="N42" i="1"/>
  <c r="O42" i="1" s="1"/>
  <c r="N31" i="1"/>
  <c r="O31" i="1" s="1"/>
  <c r="A17" i="1"/>
  <c r="C17" i="1" s="1"/>
  <c r="D17" i="1" s="1"/>
  <c r="A34" i="1"/>
  <c r="A22" i="1"/>
  <c r="A41" i="1"/>
  <c r="A37" i="1"/>
  <c r="A33" i="1"/>
  <c r="A29" i="1"/>
  <c r="A25" i="1"/>
  <c r="A21" i="1"/>
  <c r="A46" i="1"/>
  <c r="A42" i="1"/>
  <c r="A30" i="1"/>
  <c r="A18" i="1"/>
  <c r="A40" i="1"/>
  <c r="A36" i="1"/>
  <c r="A32" i="1"/>
  <c r="A28" i="1"/>
  <c r="A24" i="1"/>
  <c r="A20" i="1"/>
  <c r="A45" i="1"/>
  <c r="A38" i="1"/>
  <c r="A26" i="1"/>
  <c r="A47" i="1"/>
  <c r="A43" i="1"/>
  <c r="A39" i="1"/>
  <c r="A35" i="1"/>
  <c r="A31" i="1"/>
  <c r="A27" i="1"/>
  <c r="A23" i="1"/>
  <c r="A19" i="1"/>
  <c r="A44" i="1"/>
  <c r="K7" i="2" l="1"/>
  <c r="H14" i="1" s="1"/>
  <c r="C31" i="1"/>
  <c r="D31" i="1" s="1"/>
  <c r="C20" i="1"/>
  <c r="D20" i="1" s="1"/>
  <c r="C36" i="1"/>
  <c r="D36" i="1" s="1"/>
  <c r="C42" i="1"/>
  <c r="D42" i="1" s="1"/>
  <c r="C29" i="1"/>
  <c r="D29" i="1" s="1"/>
  <c r="C22" i="1"/>
  <c r="D22" i="1" s="1"/>
  <c r="C19" i="1"/>
  <c r="D19" i="1" s="1"/>
  <c r="C35" i="1"/>
  <c r="D35" i="1" s="1"/>
  <c r="C26" i="1"/>
  <c r="D26" i="1" s="1"/>
  <c r="C24" i="1"/>
  <c r="D24" i="1" s="1"/>
  <c r="C40" i="1"/>
  <c r="D40" i="1" s="1"/>
  <c r="C46" i="1"/>
  <c r="D46" i="1" s="1"/>
  <c r="C33" i="1"/>
  <c r="D33" i="1" s="1"/>
  <c r="C34" i="1"/>
  <c r="D34" i="1" s="1"/>
  <c r="C39" i="1"/>
  <c r="D39" i="1" s="1"/>
  <c r="C37" i="1"/>
  <c r="D37" i="1" s="1"/>
  <c r="C44" i="1"/>
  <c r="D44" i="1" s="1"/>
  <c r="C47" i="1"/>
  <c r="D47" i="1" s="1"/>
  <c r="C23" i="1"/>
  <c r="D23" i="1" s="1"/>
  <c r="C38" i="1"/>
  <c r="D38" i="1" s="1"/>
  <c r="C28" i="1"/>
  <c r="D28" i="1" s="1"/>
  <c r="C18" i="1"/>
  <c r="D18" i="1" s="1"/>
  <c r="C21" i="1"/>
  <c r="D21" i="1" s="1"/>
  <c r="C27" i="1"/>
  <c r="D27" i="1" s="1"/>
  <c r="C43" i="1"/>
  <c r="D43" i="1" s="1"/>
  <c r="C45" i="1"/>
  <c r="D45" i="1" s="1"/>
  <c r="C32" i="1"/>
  <c r="D32" i="1" s="1"/>
  <c r="C30" i="1"/>
  <c r="D30" i="1" s="1"/>
  <c r="C25" i="1"/>
  <c r="D25" i="1" s="1"/>
  <c r="C41" i="1"/>
  <c r="D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Edin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Ordinarie assistents namn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Ordninarie assistents person nummer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Fyll i antal veckor för perioden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Skriv in antal timmar enligt avtalet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Skriv i antal arbetade timmar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Välj år och månad i listan</t>
        </r>
      </text>
    </comment>
    <comment ref="M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Välj år och månad i listan</t>
        </r>
      </text>
    </comment>
    <comment ref="X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Välj år och månad i listan</t>
        </r>
      </text>
    </comment>
    <comment ref="AI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Välj år och månad i listan</t>
        </r>
      </text>
    </comment>
    <comment ref="E1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Tiden skrivs  tex: 12:30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Tiden skrivs  tex: 12:30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Tiden skrivs  tex: 12:30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Tiden skrivs  tex: 12:30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Kommentar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Kommentar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Kommentar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Kommentar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<sst xmlns="http://schemas.openxmlformats.org/spreadsheetml/2006/main" count="57" uniqueCount="27">
  <si>
    <t>Assistents månadsrapport</t>
  </si>
  <si>
    <t>Assistent</t>
  </si>
  <si>
    <t>Personnummer</t>
  </si>
  <si>
    <t>Timmar enligt avtal</t>
  </si>
  <si>
    <t>Dag</t>
  </si>
  <si>
    <t>Måndag</t>
  </si>
  <si>
    <t>Tisdag</t>
  </si>
  <si>
    <t>Onsdag</t>
  </si>
  <si>
    <t>Torsdag</t>
  </si>
  <si>
    <t>Fredag</t>
  </si>
  <si>
    <t>Lördag</t>
  </si>
  <si>
    <t>Söndag</t>
  </si>
  <si>
    <t>Tid fr</t>
  </si>
  <si>
    <t>Tid tom</t>
  </si>
  <si>
    <t>Totalt arb timmar</t>
  </si>
  <si>
    <t>Veckodag</t>
  </si>
  <si>
    <t>Antal veckor för perioden</t>
  </si>
  <si>
    <t>Karensavdrag</t>
  </si>
  <si>
    <t>Genomsnitts vecka</t>
  </si>
  <si>
    <t>Arbetade timmar för perioden</t>
  </si>
  <si>
    <t>Signatur ordinarie assistent</t>
  </si>
  <si>
    <t>Namnförtydligande</t>
  </si>
  <si>
    <t>Den faktiska arbetade tiden</t>
  </si>
  <si>
    <t>Sid 2</t>
  </si>
  <si>
    <t>Sid 3</t>
  </si>
  <si>
    <t>Sid 4</t>
  </si>
  <si>
    <t>Sid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</si>
</sst>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##\-####"/>
    <numFmt numFmtId="165" formatCode="hh:mm;@"/>
    <numFmt numFmtId="166" formatCode="[$-41D]mmmm\ yyyy;@"/>
    <numFmt numFmtId="167" formatCode="dddd"/>
    <numFmt numFmtId="168" formatCode="[hh]: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166" fontId="4" fillId="0" borderId="0" xfId="0" applyNumberFormat="1" applyFont="1"/>
    <xf numFmtId="14" fontId="0" fillId="0" borderId="0" xfId="0" applyNumberFormat="1"/>
    <xf numFmtId="14" fontId="0" fillId="0" borderId="12" xfId="0" applyNumberFormat="1" applyBorder="1"/>
    <xf numFmtId="14" fontId="2" fillId="0" borderId="0" xfId="0" applyNumberFormat="1" applyFont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2" borderId="2" xfId="0" applyNumberFormat="1" applyFill="1" applyBorder="1" applyAlignment="1" applyProtection="1">
      <alignment horizontal="center"/>
      <protection locked="0"/>
    </xf>
    <xf numFmtId="20" fontId="0" fillId="0" borderId="2" xfId="0" applyNumberFormat="1" applyBorder="1" applyAlignment="1">
      <alignment horizontal="center"/>
    </xf>
    <xf numFmtId="20" fontId="0" fillId="2" borderId="3" xfId="0" applyNumberFormat="1" applyFill="1" applyBorder="1" applyAlignment="1" applyProtection="1">
      <alignment horizontal="center"/>
      <protection locked="0"/>
    </xf>
    <xf numFmtId="20" fontId="0" fillId="0" borderId="3" xfId="0" applyNumberForma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6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/>
    <xf numFmtId="0" fontId="0" fillId="2" borderId="2" xfId="0" applyFill="1" applyBorder="1" applyProtection="1">
      <protection locked="0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164" fontId="7" fillId="2" borderId="7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68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9525</xdr:rowOff>
    </xdr:from>
    <xdr:to>
      <xdr:col>10</xdr:col>
      <xdr:colOff>419100</xdr:colOff>
      <xdr:row>2</xdr:row>
      <xdr:rowOff>142875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67225" y="371475"/>
          <a:ext cx="1552575" cy="323850"/>
        </a:xfrm>
        <a:prstGeom prst="rect">
          <a:avLst/>
        </a:prstGeom>
        <a:solidFill>
          <a:srgbClr val="FFFFCC"/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b="1">
              <a:solidFill>
                <a:sysClr val="windowText" lastClr="000000"/>
              </a:solidFill>
            </a:rPr>
            <a:t>Fyll i dom gula fälten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"/>
  <sheetViews>
    <sheetView tabSelected="1" workbookViewId="0">
      <selection activeCell="B11" sqref="B11"/>
    </sheetView>
  </sheetViews>
  <sheetFormatPr defaultRowHeight="15" x14ac:dyDescent="0.25"/>
  <cols>
    <col min="1" max="1" width="1.5703125" customWidth="1"/>
    <col min="2" max="2" width="14.28515625" customWidth="1"/>
    <col min="3" max="3" width="14.28515625" style="8" customWidth="1"/>
    <col min="4" max="4" width="0" hidden="1" customWidth="1"/>
    <col min="5" max="6" width="11.5703125" customWidth="1"/>
    <col min="7" max="7" width="11.28515625" customWidth="1"/>
    <col min="8" max="8" width="12.7109375" customWidth="1"/>
    <col min="12" max="12" width="14.7109375" hidden="1" customWidth="1"/>
    <col min="13" max="13" width="13" customWidth="1"/>
    <col min="15" max="15" width="0" hidden="1" customWidth="1"/>
    <col min="16" max="17" width="11.5703125" customWidth="1"/>
    <col min="19" max="19" width="12.7109375" customWidth="1"/>
    <col min="23" max="23" width="10.42578125" hidden="1" customWidth="1"/>
    <col min="24" max="24" width="11.85546875" customWidth="1"/>
    <col min="27" max="28" width="11.5703125" customWidth="1"/>
    <col min="30" max="30" width="12.7109375" customWidth="1"/>
    <col min="34" max="34" width="12.5703125" hidden="1" customWidth="1"/>
    <col min="35" max="35" width="12.7109375" customWidth="1"/>
    <col min="38" max="39" width="11.5703125" customWidth="1"/>
    <col min="41" max="41" width="12.7109375" customWidth="1"/>
  </cols>
  <sheetData>
    <row r="1" spans="2:41" ht="28.5" x14ac:dyDescent="0.45">
      <c r="B1" s="35" t="s">
        <v>0</v>
      </c>
      <c r="C1" s="30"/>
      <c r="D1" s="30"/>
      <c r="E1" s="30"/>
      <c r="F1" s="30"/>
      <c r="G1" s="30"/>
      <c r="H1" s="30"/>
      <c r="I1" s="30"/>
      <c r="J1" s="30"/>
      <c r="K1" s="11"/>
      <c r="L1" s="11"/>
      <c r="M1" s="11"/>
      <c r="N1" s="11"/>
    </row>
    <row r="2" spans="2:41" ht="15" customHeight="1" x14ac:dyDescent="0.45">
      <c r="B2" s="11"/>
      <c r="D2" s="9"/>
      <c r="E2" s="9"/>
      <c r="F2" s="9"/>
      <c r="G2" s="9"/>
      <c r="H2" s="9"/>
      <c r="I2" s="9"/>
      <c r="J2" s="9"/>
      <c r="K2" s="11"/>
      <c r="L2" s="11"/>
      <c r="M2" s="11"/>
      <c r="N2" s="11"/>
    </row>
    <row r="4" spans="2:41" ht="15.75" thickBot="1" x14ac:dyDescent="0.3">
      <c r="B4" s="36" t="s">
        <v>1</v>
      </c>
      <c r="C4" s="37"/>
      <c r="D4" s="37"/>
      <c r="E4" s="37"/>
      <c r="F4" s="38"/>
      <c r="G4" s="36" t="s">
        <v>2</v>
      </c>
      <c r="H4" s="37"/>
      <c r="I4" s="37"/>
      <c r="J4" s="38"/>
    </row>
    <row r="5" spans="2:41" ht="30" customHeight="1" x14ac:dyDescent="0.25">
      <c r="B5" s="42"/>
      <c r="C5" s="43"/>
      <c r="D5" s="43"/>
      <c r="E5" s="43"/>
      <c r="F5" s="44"/>
      <c r="G5" s="39"/>
      <c r="H5" s="40"/>
      <c r="I5" s="40"/>
      <c r="J5" s="41"/>
    </row>
    <row r="7" spans="2:41" ht="24.95" customHeight="1" x14ac:dyDescent="0.25">
      <c r="B7" s="49" t="s">
        <v>16</v>
      </c>
      <c r="C7" s="49"/>
      <c r="D7" s="49"/>
      <c r="E7" s="47"/>
      <c r="F7" s="48"/>
    </row>
    <row r="8" spans="2:41" ht="15" customHeight="1" x14ac:dyDescent="0.25">
      <c r="B8" s="8"/>
      <c r="D8" s="8"/>
    </row>
    <row r="9" spans="2:41" ht="15.75" thickBot="1" x14ac:dyDescent="0.3">
      <c r="B9" s="50" t="s">
        <v>3</v>
      </c>
      <c r="C9" s="50"/>
      <c r="D9" s="50"/>
      <c r="E9" s="50"/>
      <c r="F9" s="50"/>
      <c r="G9" s="50" t="s">
        <v>19</v>
      </c>
      <c r="H9" s="50"/>
      <c r="I9" s="50"/>
      <c r="J9" s="50"/>
    </row>
    <row r="10" spans="2:41" ht="30" customHeight="1" x14ac:dyDescent="0.25">
      <c r="B10" s="51"/>
      <c r="C10" s="51"/>
      <c r="D10" s="51"/>
      <c r="E10" s="51"/>
      <c r="F10" s="51"/>
      <c r="G10" s="52">
        <f>G48+R48+AC48+AN48</f>
        <v>0</v>
      </c>
      <c r="H10" s="52"/>
      <c r="I10" s="52"/>
      <c r="J10" s="52"/>
    </row>
    <row r="11" spans="2:41" x14ac:dyDescent="0.25">
      <c r="B11" s="26">
        <v>45108</v>
      </c>
      <c r="M11" s="26">
        <v>45139</v>
      </c>
      <c r="N11" s="8"/>
      <c r="X11" s="26">
        <v>45047</v>
      </c>
      <c r="Y11" s="8"/>
      <c r="AI11" s="26">
        <v>43466</v>
      </c>
      <c r="AJ11" s="8"/>
    </row>
    <row r="12" spans="2:41" ht="22.5" hidden="1" customHeight="1" x14ac:dyDescent="0.25">
      <c r="B12" s="27">
        <f>VLOOKUP(B11,Blad2!F5:G69,2,FALSE)</f>
        <v>55</v>
      </c>
      <c r="M12" s="27">
        <f>VLOOKUP(M11,Blad2!$F$5:$G$69,2,FALSE)</f>
        <v>56</v>
      </c>
      <c r="N12" s="8"/>
      <c r="X12" s="27">
        <f>VLOOKUP(X11,Blad2!$F$5:$G$69,2,FALSE)</f>
        <v>53</v>
      </c>
      <c r="Y12" s="8"/>
      <c r="AI12" s="27">
        <f>VLOOKUP(AI11,Blad2!$F$5:$G$69,2,FALSE)</f>
        <v>1</v>
      </c>
      <c r="AJ12" s="8"/>
    </row>
    <row r="13" spans="2:41" x14ac:dyDescent="0.25">
      <c r="B13" s="4">
        <f>LOOKUP(B12,Blad2!E5:F69)</f>
        <v>45108</v>
      </c>
      <c r="C13" s="2"/>
      <c r="F13" s="30" t="s">
        <v>18</v>
      </c>
      <c r="G13" s="30"/>
      <c r="H13" s="10" t="e">
        <f>Blad2!K6</f>
        <v>#DIV/0!</v>
      </c>
      <c r="M13" s="4">
        <f>LOOKUP(M12,Blad2!$E$5:$F$69)</f>
        <v>45139</v>
      </c>
      <c r="N13" s="2"/>
      <c r="Q13" s="30" t="s">
        <v>18</v>
      </c>
      <c r="R13" s="30"/>
      <c r="S13" s="10">
        <f>Blad2!V6</f>
        <v>0</v>
      </c>
      <c r="X13" s="4">
        <f>LOOKUP(X12,Blad2!$E$5:$F$69)</f>
        <v>45047</v>
      </c>
      <c r="Y13" s="2"/>
      <c r="AB13" s="30" t="s">
        <v>18</v>
      </c>
      <c r="AC13" s="30"/>
      <c r="AD13" s="10">
        <f>Blad2!AF6</f>
        <v>0</v>
      </c>
      <c r="AI13" s="4">
        <f>LOOKUP(AI12,Blad2!$E$5:$F$69)</f>
        <v>43466</v>
      </c>
      <c r="AJ13" s="2"/>
      <c r="AM13" s="30" t="s">
        <v>18</v>
      </c>
      <c r="AN13" s="30"/>
      <c r="AO13" s="10">
        <f>Blad2!AP6</f>
        <v>0</v>
      </c>
    </row>
    <row r="14" spans="2:41" x14ac:dyDescent="0.25">
      <c r="B14" s="4">
        <f>B13-B17</f>
        <v>45107</v>
      </c>
      <c r="C14" s="22"/>
      <c r="F14" s="30" t="s">
        <v>17</v>
      </c>
      <c r="G14" s="30"/>
      <c r="H14" s="10" t="e">
        <f>Blad2!K7</f>
        <v>#DIV/0!</v>
      </c>
      <c r="M14" s="4">
        <f>M13-M17</f>
        <v>45138</v>
      </c>
      <c r="N14" s="22"/>
      <c r="Q14" s="30" t="s">
        <v>17</v>
      </c>
      <c r="R14" s="30"/>
      <c r="S14" s="10">
        <f>Blad2!V7</f>
        <v>0</v>
      </c>
      <c r="X14" s="4">
        <f>X13-X17</f>
        <v>45046</v>
      </c>
      <c r="Y14" s="22"/>
      <c r="AB14" s="30" t="s">
        <v>17</v>
      </c>
      <c r="AC14" s="30"/>
      <c r="AD14" s="10">
        <f>Blad2!AF7</f>
        <v>0</v>
      </c>
      <c r="AI14" s="4">
        <f>AI13-AI17</f>
        <v>43465</v>
      </c>
      <c r="AJ14" s="22"/>
      <c r="AM14" s="30" t="s">
        <v>17</v>
      </c>
      <c r="AN14" s="30"/>
      <c r="AO14" s="10">
        <f>Blad2!AP7</f>
        <v>0</v>
      </c>
    </row>
    <row r="15" spans="2:41" ht="15.75" thickBot="1" x14ac:dyDescent="0.3">
      <c r="B15" s="31" t="s">
        <v>22</v>
      </c>
      <c r="C15" s="32"/>
      <c r="D15" s="32"/>
      <c r="E15" s="32"/>
      <c r="F15" s="33"/>
      <c r="G15" s="33"/>
      <c r="H15" s="34"/>
      <c r="M15" s="31" t="s">
        <v>22</v>
      </c>
      <c r="N15" s="32"/>
      <c r="O15" s="32"/>
      <c r="P15" s="32"/>
      <c r="Q15" s="33"/>
      <c r="R15" s="33"/>
      <c r="S15" s="34"/>
      <c r="X15" s="31" t="s">
        <v>22</v>
      </c>
      <c r="Y15" s="32"/>
      <c r="Z15" s="32"/>
      <c r="AA15" s="32"/>
      <c r="AB15" s="33"/>
      <c r="AC15" s="33"/>
      <c r="AD15" s="34"/>
      <c r="AI15" s="31" t="s">
        <v>22</v>
      </c>
      <c r="AJ15" s="32"/>
      <c r="AK15" s="32"/>
      <c r="AL15" s="32"/>
      <c r="AM15" s="33"/>
      <c r="AN15" s="33"/>
      <c r="AO15" s="34"/>
    </row>
    <row r="16" spans="2:41" ht="15.75" thickBot="1" x14ac:dyDescent="0.3">
      <c r="B16" s="5" t="s">
        <v>4</v>
      </c>
      <c r="C16" s="23" t="s">
        <v>15</v>
      </c>
      <c r="D16" s="6" t="s">
        <v>15</v>
      </c>
      <c r="E16" s="6" t="s">
        <v>12</v>
      </c>
      <c r="F16" s="6" t="s">
        <v>13</v>
      </c>
      <c r="G16" s="6" t="s">
        <v>14</v>
      </c>
      <c r="H16" s="7"/>
      <c r="M16" s="5" t="s">
        <v>4</v>
      </c>
      <c r="N16" s="23" t="s">
        <v>15</v>
      </c>
      <c r="O16" s="6" t="s">
        <v>15</v>
      </c>
      <c r="P16" s="6" t="s">
        <v>12</v>
      </c>
      <c r="Q16" s="6" t="s">
        <v>13</v>
      </c>
      <c r="R16" s="6" t="s">
        <v>14</v>
      </c>
      <c r="S16" s="7"/>
      <c r="X16" s="5" t="s">
        <v>4</v>
      </c>
      <c r="Y16" s="23" t="s">
        <v>15</v>
      </c>
      <c r="Z16" s="6" t="s">
        <v>15</v>
      </c>
      <c r="AA16" s="6" t="s">
        <v>12</v>
      </c>
      <c r="AB16" s="6" t="s">
        <v>13</v>
      </c>
      <c r="AC16" s="6" t="s">
        <v>14</v>
      </c>
      <c r="AD16" s="7"/>
      <c r="AI16" s="5" t="s">
        <v>4</v>
      </c>
      <c r="AJ16" s="23" t="s">
        <v>15</v>
      </c>
      <c r="AK16" s="6" t="s">
        <v>15</v>
      </c>
      <c r="AL16" s="6" t="s">
        <v>12</v>
      </c>
      <c r="AM16" s="6" t="s">
        <v>13</v>
      </c>
      <c r="AN16" s="6" t="s">
        <v>14</v>
      </c>
      <c r="AO16" s="7"/>
    </row>
    <row r="17" spans="1:41" x14ac:dyDescent="0.25">
      <c r="A17" s="2">
        <f>IF(B17,$B$14+B17," ")</f>
        <v>45108</v>
      </c>
      <c r="B17" s="18">
        <v>1</v>
      </c>
      <c r="C17" s="24">
        <f>WEEKDAY(A17)</f>
        <v>7</v>
      </c>
      <c r="D17" s="19" t="str">
        <f>IF(B17,IF(C17=1,"måndag",IF(C17=2,"tisdag",IF(C17=3,"onsdag",IF(C17=4,"torsdag",IF(C17=5,"fredag",IF(C17=6,"lördag",IF(C17=7,"söndag","")))))))," ")</f>
        <v>söndag</v>
      </c>
      <c r="E17" s="12"/>
      <c r="F17" s="12"/>
      <c r="G17" s="13">
        <f>F17-E17</f>
        <v>0</v>
      </c>
      <c r="H17" s="28"/>
      <c r="L17" s="2">
        <f>IF(M17,$M$14+M17," ")</f>
        <v>45139</v>
      </c>
      <c r="M17" s="18">
        <v>1</v>
      </c>
      <c r="N17" s="24">
        <f>WEEKDAY(L17)</f>
        <v>3</v>
      </c>
      <c r="O17" s="19" t="str">
        <f>IF(M17,IF(N17=1,"måndag",IF(N17=2,"tisdag",IF(N17=3,"onsdag",IF(N17=4,"torsdag",IF(N17=5,"fredag",IF(N17=6,"lördag",IF(N17=7,"söndag","")))))))," ")</f>
        <v>onsdag</v>
      </c>
      <c r="P17" s="12"/>
      <c r="Q17" s="12"/>
      <c r="R17" s="13">
        <f>Q17-P17</f>
        <v>0</v>
      </c>
      <c r="S17" s="28"/>
      <c r="W17" s="2">
        <f>IF(X17,$X$14+X17," ")</f>
        <v>45047</v>
      </c>
      <c r="X17" s="18">
        <v>1</v>
      </c>
      <c r="Y17" s="24">
        <f>WEEKDAY(W17)</f>
        <v>2</v>
      </c>
      <c r="Z17" s="19" t="str">
        <f>IF(X17,IF(Y17=1,"måndag",IF(Y17=2,"tisdag",IF(Y17=3,"onsdag",IF(Y17=4,"torsdag",IF(Y17=5,"fredag",IF(Y17=6,"lördag",IF(Y17=7,"söndag","")))))))," ")</f>
        <v>tisdag</v>
      </c>
      <c r="AA17" s="12"/>
      <c r="AB17" s="12"/>
      <c r="AC17" s="13">
        <f>AB17-AA17</f>
        <v>0</v>
      </c>
      <c r="AD17" s="28"/>
      <c r="AH17" s="2">
        <f>IF(AI17,$AI$14+AI17," ")</f>
        <v>43466</v>
      </c>
      <c r="AI17" s="18">
        <v>1</v>
      </c>
      <c r="AJ17" s="24">
        <f>WEEKDAY(AH17)</f>
        <v>3</v>
      </c>
      <c r="AK17" s="19" t="str">
        <f>IF(AI17,IF(AJ17=1,"måndag",IF(AJ17=2,"tisdag",IF(AJ17=3,"onsdag",IF(AJ17=4,"torsdag",IF(AJ17=5,"fredag",IF(AJ17=6,"lördag",IF(AJ17=7,"söndag","")))))))," ")</f>
        <v>onsdag</v>
      </c>
      <c r="AL17" s="12"/>
      <c r="AM17" s="12"/>
      <c r="AN17" s="13">
        <f>AM17-AL17</f>
        <v>0</v>
      </c>
      <c r="AO17" s="28"/>
    </row>
    <row r="18" spans="1:41" x14ac:dyDescent="0.25">
      <c r="A18" s="2">
        <f t="shared" ref="A18:A47" si="0">IF(B18,$B$14+B18," ")</f>
        <v>45109</v>
      </c>
      <c r="B18" s="20">
        <v>2</v>
      </c>
      <c r="C18" s="25">
        <f t="shared" ref="C18:C47" si="1">WEEKDAY(A18)</f>
        <v>1</v>
      </c>
      <c r="D18" s="21" t="str">
        <f t="shared" ref="D18:D47" si="2">IF(B18,IF(C18=1,"måndag",IF(C18=2,"tisdag",IF(C18=3,"onsdag",IF(C18=4,"torsdag",IF(C18=5,"fredag",IF(C18=6,"lördag",IF(C18=7,"söndag","")))))))," ")</f>
        <v>måndag</v>
      </c>
      <c r="E18" s="14"/>
      <c r="F18" s="14"/>
      <c r="G18" s="15">
        <f t="shared" ref="G18:G47" si="3">F18-E18</f>
        <v>0</v>
      </c>
      <c r="H18" s="17"/>
      <c r="L18" s="2">
        <f t="shared" ref="L18:L46" si="4">IF(M18,$M$14+M18," ")</f>
        <v>45140</v>
      </c>
      <c r="M18" s="20">
        <v>2</v>
      </c>
      <c r="N18" s="25">
        <f t="shared" ref="N18:N47" si="5">WEEKDAY(L18)</f>
        <v>4</v>
      </c>
      <c r="O18" s="21" t="str">
        <f t="shared" ref="O18:O47" si="6">IF(M18,IF(N18=1,"måndag",IF(N18=2,"tisdag",IF(N18=3,"onsdag",IF(N18=4,"torsdag",IF(N18=5,"fredag",IF(N18=6,"lördag",IF(N18=7,"söndag","")))))))," ")</f>
        <v>torsdag</v>
      </c>
      <c r="P18" s="14"/>
      <c r="Q18" s="14"/>
      <c r="R18" s="15">
        <f t="shared" ref="R18:R47" si="7">Q18-P18</f>
        <v>0</v>
      </c>
      <c r="S18" s="17"/>
      <c r="W18" s="2">
        <f t="shared" ref="W18:W47" si="8">IF(X18,$X$14+X18," ")</f>
        <v>45048</v>
      </c>
      <c r="X18" s="20">
        <v>2</v>
      </c>
      <c r="Y18" s="25">
        <f t="shared" ref="Y18:Y47" si="9">WEEKDAY(W18)</f>
        <v>3</v>
      </c>
      <c r="Z18" s="21" t="str">
        <f t="shared" ref="Z18:Z47" si="10">IF(X18,IF(Y18=1,"måndag",IF(Y18=2,"tisdag",IF(Y18=3,"onsdag",IF(Y18=4,"torsdag",IF(Y18=5,"fredag",IF(Y18=6,"lördag",IF(Y18=7,"söndag","")))))))," ")</f>
        <v>onsdag</v>
      </c>
      <c r="AA18" s="14"/>
      <c r="AB18" s="14"/>
      <c r="AC18" s="15">
        <f t="shared" ref="AC18:AC47" si="11">AB18-AA18</f>
        <v>0</v>
      </c>
      <c r="AD18" s="17"/>
      <c r="AH18" s="2">
        <f t="shared" ref="AH18:AH47" si="12">IF(AI18,$AI$14+AI18," ")</f>
        <v>43467</v>
      </c>
      <c r="AI18" s="20">
        <v>2</v>
      </c>
      <c r="AJ18" s="25">
        <f t="shared" ref="AJ18:AJ47" si="13">WEEKDAY(AH18)</f>
        <v>4</v>
      </c>
      <c r="AK18" s="21" t="str">
        <f t="shared" ref="AK18:AK47" si="14">IF(AI18,IF(AJ18=1,"måndag",IF(AJ18=2,"tisdag",IF(AJ18=3,"onsdag",IF(AJ18=4,"torsdag",IF(AJ18=5,"fredag",IF(AJ18=6,"lördag",IF(AJ18=7,"söndag","")))))))," ")</f>
        <v>torsdag</v>
      </c>
      <c r="AL18" s="14"/>
      <c r="AM18" s="14"/>
      <c r="AN18" s="15">
        <f t="shared" ref="AN18:AN47" si="15">AM18-AL18</f>
        <v>0</v>
      </c>
      <c r="AO18" s="17"/>
    </row>
    <row r="19" spans="1:41" x14ac:dyDescent="0.25">
      <c r="A19" s="2">
        <f t="shared" si="0"/>
        <v>45110</v>
      </c>
      <c r="B19" s="20">
        <v>3</v>
      </c>
      <c r="C19" s="25">
        <f t="shared" si="1"/>
        <v>2</v>
      </c>
      <c r="D19" s="21" t="str">
        <f t="shared" si="2"/>
        <v>tisdag</v>
      </c>
      <c r="E19" s="14"/>
      <c r="F19" s="14"/>
      <c r="G19" s="15">
        <f t="shared" si="3"/>
        <v>0</v>
      </c>
      <c r="H19" s="17"/>
      <c r="L19" s="2">
        <f t="shared" si="4"/>
        <v>45141</v>
      </c>
      <c r="M19" s="20">
        <v>3</v>
      </c>
      <c r="N19" s="25">
        <f t="shared" si="5"/>
        <v>5</v>
      </c>
      <c r="O19" s="21" t="str">
        <f t="shared" si="6"/>
        <v>fredag</v>
      </c>
      <c r="P19" s="16"/>
      <c r="Q19" s="16"/>
      <c r="R19" s="15">
        <f t="shared" si="7"/>
        <v>0</v>
      </c>
      <c r="S19" s="17"/>
      <c r="W19" s="2">
        <f t="shared" si="8"/>
        <v>45049</v>
      </c>
      <c r="X19" s="20">
        <v>3</v>
      </c>
      <c r="Y19" s="25">
        <f t="shared" si="9"/>
        <v>4</v>
      </c>
      <c r="Z19" s="21" t="str">
        <f t="shared" si="10"/>
        <v>torsdag</v>
      </c>
      <c r="AA19" s="16"/>
      <c r="AB19" s="16"/>
      <c r="AC19" s="15">
        <f t="shared" si="11"/>
        <v>0</v>
      </c>
      <c r="AD19" s="17"/>
      <c r="AH19" s="2">
        <f t="shared" si="12"/>
        <v>43468</v>
      </c>
      <c r="AI19" s="20">
        <v>3</v>
      </c>
      <c r="AJ19" s="25">
        <f t="shared" si="13"/>
        <v>5</v>
      </c>
      <c r="AK19" s="21" t="str">
        <f t="shared" si="14"/>
        <v>fredag</v>
      </c>
      <c r="AL19" s="16"/>
      <c r="AM19" s="16"/>
      <c r="AN19" s="15">
        <f t="shared" si="15"/>
        <v>0</v>
      </c>
      <c r="AO19" s="17"/>
    </row>
    <row r="20" spans="1:41" x14ac:dyDescent="0.25">
      <c r="A20" s="2">
        <f t="shared" si="0"/>
        <v>45111</v>
      </c>
      <c r="B20" s="20">
        <v>4</v>
      </c>
      <c r="C20" s="25">
        <f t="shared" si="1"/>
        <v>3</v>
      </c>
      <c r="D20" s="21" t="str">
        <f t="shared" si="2"/>
        <v>onsdag</v>
      </c>
      <c r="E20" s="16"/>
      <c r="F20" s="16"/>
      <c r="G20" s="15">
        <f t="shared" si="3"/>
        <v>0</v>
      </c>
      <c r="H20" s="17"/>
      <c r="L20" s="2">
        <f t="shared" si="4"/>
        <v>45142</v>
      </c>
      <c r="M20" s="20">
        <v>4</v>
      </c>
      <c r="N20" s="25">
        <f t="shared" si="5"/>
        <v>6</v>
      </c>
      <c r="O20" s="21" t="str">
        <f t="shared" si="6"/>
        <v>lördag</v>
      </c>
      <c r="P20" s="16"/>
      <c r="Q20" s="16"/>
      <c r="R20" s="15">
        <f t="shared" si="7"/>
        <v>0</v>
      </c>
      <c r="S20" s="17"/>
      <c r="W20" s="2">
        <f t="shared" si="8"/>
        <v>45050</v>
      </c>
      <c r="X20" s="20">
        <v>4</v>
      </c>
      <c r="Y20" s="25">
        <f t="shared" si="9"/>
        <v>5</v>
      </c>
      <c r="Z20" s="21" t="str">
        <f t="shared" si="10"/>
        <v>fredag</v>
      </c>
      <c r="AA20" s="16"/>
      <c r="AB20" s="16"/>
      <c r="AC20" s="15">
        <f t="shared" si="11"/>
        <v>0</v>
      </c>
      <c r="AD20" s="17"/>
      <c r="AH20" s="2">
        <f t="shared" si="12"/>
        <v>43469</v>
      </c>
      <c r="AI20" s="20">
        <v>4</v>
      </c>
      <c r="AJ20" s="25">
        <f t="shared" si="13"/>
        <v>6</v>
      </c>
      <c r="AK20" s="21" t="str">
        <f t="shared" si="14"/>
        <v>lördag</v>
      </c>
      <c r="AL20" s="16"/>
      <c r="AM20" s="16"/>
      <c r="AN20" s="15">
        <f t="shared" si="15"/>
        <v>0</v>
      </c>
      <c r="AO20" s="17"/>
    </row>
    <row r="21" spans="1:41" x14ac:dyDescent="0.25">
      <c r="A21" s="2">
        <f t="shared" si="0"/>
        <v>45112</v>
      </c>
      <c r="B21" s="20">
        <v>5</v>
      </c>
      <c r="C21" s="25">
        <f t="shared" si="1"/>
        <v>4</v>
      </c>
      <c r="D21" s="21" t="str">
        <f t="shared" si="2"/>
        <v>torsdag</v>
      </c>
      <c r="E21" s="16"/>
      <c r="F21" s="16"/>
      <c r="G21" s="15">
        <f t="shared" si="3"/>
        <v>0</v>
      </c>
      <c r="H21" s="17"/>
      <c r="L21" s="2">
        <f t="shared" si="4"/>
        <v>45143</v>
      </c>
      <c r="M21" s="20">
        <v>5</v>
      </c>
      <c r="N21" s="25">
        <f t="shared" si="5"/>
        <v>7</v>
      </c>
      <c r="O21" s="21" t="str">
        <f t="shared" si="6"/>
        <v>söndag</v>
      </c>
      <c r="P21" s="16"/>
      <c r="Q21" s="16"/>
      <c r="R21" s="15">
        <f t="shared" si="7"/>
        <v>0</v>
      </c>
      <c r="S21" s="17"/>
      <c r="W21" s="2">
        <f t="shared" si="8"/>
        <v>45051</v>
      </c>
      <c r="X21" s="20">
        <v>5</v>
      </c>
      <c r="Y21" s="25">
        <f t="shared" si="9"/>
        <v>6</v>
      </c>
      <c r="Z21" s="21" t="str">
        <f t="shared" si="10"/>
        <v>lördag</v>
      </c>
      <c r="AA21" s="16"/>
      <c r="AB21" s="16"/>
      <c r="AC21" s="15">
        <f t="shared" si="11"/>
        <v>0</v>
      </c>
      <c r="AD21" s="17"/>
      <c r="AH21" s="2">
        <f t="shared" si="12"/>
        <v>43470</v>
      </c>
      <c r="AI21" s="20">
        <v>5</v>
      </c>
      <c r="AJ21" s="25">
        <f t="shared" si="13"/>
        <v>7</v>
      </c>
      <c r="AK21" s="21" t="str">
        <f t="shared" si="14"/>
        <v>söndag</v>
      </c>
      <c r="AL21" s="16"/>
      <c r="AM21" s="16"/>
      <c r="AN21" s="15">
        <f t="shared" si="15"/>
        <v>0</v>
      </c>
      <c r="AO21" s="17"/>
    </row>
    <row r="22" spans="1:41" x14ac:dyDescent="0.25">
      <c r="A22" s="2">
        <f t="shared" si="0"/>
        <v>45113</v>
      </c>
      <c r="B22" s="20">
        <v>6</v>
      </c>
      <c r="C22" s="25">
        <f t="shared" si="1"/>
        <v>5</v>
      </c>
      <c r="D22" s="21" t="str">
        <f t="shared" si="2"/>
        <v>fredag</v>
      </c>
      <c r="E22" s="16"/>
      <c r="F22" s="16"/>
      <c r="G22" s="15">
        <f t="shared" si="3"/>
        <v>0</v>
      </c>
      <c r="H22" s="17"/>
      <c r="L22" s="2">
        <f t="shared" si="4"/>
        <v>45144</v>
      </c>
      <c r="M22" s="20">
        <v>6</v>
      </c>
      <c r="N22" s="25">
        <f t="shared" si="5"/>
        <v>1</v>
      </c>
      <c r="O22" s="21" t="str">
        <f t="shared" si="6"/>
        <v>måndag</v>
      </c>
      <c r="P22" s="16"/>
      <c r="Q22" s="16"/>
      <c r="R22" s="15">
        <f t="shared" si="7"/>
        <v>0</v>
      </c>
      <c r="S22" s="17"/>
      <c r="W22" s="2">
        <f t="shared" si="8"/>
        <v>45052</v>
      </c>
      <c r="X22" s="20">
        <v>6</v>
      </c>
      <c r="Y22" s="25">
        <f t="shared" si="9"/>
        <v>7</v>
      </c>
      <c r="Z22" s="21" t="str">
        <f t="shared" si="10"/>
        <v>söndag</v>
      </c>
      <c r="AA22" s="16"/>
      <c r="AB22" s="16"/>
      <c r="AC22" s="15">
        <f t="shared" si="11"/>
        <v>0</v>
      </c>
      <c r="AD22" s="17"/>
      <c r="AH22" s="2">
        <f t="shared" si="12"/>
        <v>43471</v>
      </c>
      <c r="AI22" s="20">
        <v>6</v>
      </c>
      <c r="AJ22" s="25">
        <f t="shared" si="13"/>
        <v>1</v>
      </c>
      <c r="AK22" s="21" t="str">
        <f t="shared" si="14"/>
        <v>måndag</v>
      </c>
      <c r="AL22" s="16"/>
      <c r="AM22" s="16"/>
      <c r="AN22" s="15">
        <f t="shared" si="15"/>
        <v>0</v>
      </c>
      <c r="AO22" s="17"/>
    </row>
    <row r="23" spans="1:41" x14ac:dyDescent="0.25">
      <c r="A23" s="2">
        <f t="shared" si="0"/>
        <v>45114</v>
      </c>
      <c r="B23" s="20">
        <v>7</v>
      </c>
      <c r="C23" s="25">
        <f t="shared" si="1"/>
        <v>6</v>
      </c>
      <c r="D23" s="21" t="str">
        <f t="shared" si="2"/>
        <v>lördag</v>
      </c>
      <c r="E23" s="16"/>
      <c r="F23" s="16"/>
      <c r="G23" s="15">
        <f t="shared" si="3"/>
        <v>0</v>
      </c>
      <c r="H23" s="17"/>
      <c r="L23" s="2">
        <f t="shared" si="4"/>
        <v>45145</v>
      </c>
      <c r="M23" s="20">
        <v>7</v>
      </c>
      <c r="N23" s="25">
        <f t="shared" si="5"/>
        <v>2</v>
      </c>
      <c r="O23" s="21" t="str">
        <f t="shared" si="6"/>
        <v>tisdag</v>
      </c>
      <c r="P23" s="16"/>
      <c r="Q23" s="16"/>
      <c r="R23" s="15">
        <f t="shared" si="7"/>
        <v>0</v>
      </c>
      <c r="S23" s="17"/>
      <c r="W23" s="2">
        <f t="shared" si="8"/>
        <v>45053</v>
      </c>
      <c r="X23" s="20">
        <v>7</v>
      </c>
      <c r="Y23" s="25">
        <f t="shared" si="9"/>
        <v>1</v>
      </c>
      <c r="Z23" s="21" t="str">
        <f t="shared" si="10"/>
        <v>måndag</v>
      </c>
      <c r="AA23" s="16"/>
      <c r="AB23" s="16"/>
      <c r="AC23" s="15">
        <f t="shared" si="11"/>
        <v>0</v>
      </c>
      <c r="AD23" s="17"/>
      <c r="AH23" s="2">
        <f t="shared" si="12"/>
        <v>43472</v>
      </c>
      <c r="AI23" s="20">
        <v>7</v>
      </c>
      <c r="AJ23" s="25">
        <f t="shared" si="13"/>
        <v>2</v>
      </c>
      <c r="AK23" s="21" t="str">
        <f t="shared" si="14"/>
        <v>tisdag</v>
      </c>
      <c r="AL23" s="16"/>
      <c r="AM23" s="16"/>
      <c r="AN23" s="15">
        <f t="shared" si="15"/>
        <v>0</v>
      </c>
      <c r="AO23" s="17"/>
    </row>
    <row r="24" spans="1:41" x14ac:dyDescent="0.25">
      <c r="A24" s="2">
        <f t="shared" si="0"/>
        <v>45115</v>
      </c>
      <c r="B24" s="20">
        <v>8</v>
      </c>
      <c r="C24" s="25">
        <f t="shared" si="1"/>
        <v>7</v>
      </c>
      <c r="D24" s="21" t="str">
        <f t="shared" si="2"/>
        <v>söndag</v>
      </c>
      <c r="E24" s="16"/>
      <c r="F24" s="16"/>
      <c r="G24" s="15">
        <f t="shared" si="3"/>
        <v>0</v>
      </c>
      <c r="H24" s="17"/>
      <c r="L24" s="2">
        <f t="shared" si="4"/>
        <v>45146</v>
      </c>
      <c r="M24" s="20">
        <v>8</v>
      </c>
      <c r="N24" s="25">
        <f t="shared" si="5"/>
        <v>3</v>
      </c>
      <c r="O24" s="21" t="str">
        <f t="shared" si="6"/>
        <v>onsdag</v>
      </c>
      <c r="P24" s="16"/>
      <c r="Q24" s="16"/>
      <c r="R24" s="15">
        <f t="shared" si="7"/>
        <v>0</v>
      </c>
      <c r="S24" s="17"/>
      <c r="W24" s="2">
        <f t="shared" si="8"/>
        <v>45054</v>
      </c>
      <c r="X24" s="20">
        <v>8</v>
      </c>
      <c r="Y24" s="25">
        <f t="shared" si="9"/>
        <v>2</v>
      </c>
      <c r="Z24" s="21" t="str">
        <f t="shared" si="10"/>
        <v>tisdag</v>
      </c>
      <c r="AA24" s="16"/>
      <c r="AB24" s="16"/>
      <c r="AC24" s="15">
        <f t="shared" si="11"/>
        <v>0</v>
      </c>
      <c r="AD24" s="17"/>
      <c r="AH24" s="2">
        <f t="shared" si="12"/>
        <v>43473</v>
      </c>
      <c r="AI24" s="20">
        <v>8</v>
      </c>
      <c r="AJ24" s="25">
        <f t="shared" si="13"/>
        <v>3</v>
      </c>
      <c r="AK24" s="21" t="str">
        <f t="shared" si="14"/>
        <v>onsdag</v>
      </c>
      <c r="AL24" s="16"/>
      <c r="AM24" s="16"/>
      <c r="AN24" s="15">
        <f t="shared" si="15"/>
        <v>0</v>
      </c>
      <c r="AO24" s="17"/>
    </row>
    <row r="25" spans="1:41" x14ac:dyDescent="0.25">
      <c r="A25" s="2">
        <f t="shared" si="0"/>
        <v>45116</v>
      </c>
      <c r="B25" s="20">
        <v>9</v>
      </c>
      <c r="C25" s="25">
        <f t="shared" si="1"/>
        <v>1</v>
      </c>
      <c r="D25" s="21" t="str">
        <f t="shared" si="2"/>
        <v>måndag</v>
      </c>
      <c r="E25" s="16"/>
      <c r="F25" s="16"/>
      <c r="G25" s="15">
        <f t="shared" si="3"/>
        <v>0</v>
      </c>
      <c r="H25" s="17"/>
      <c r="L25" s="2">
        <f t="shared" si="4"/>
        <v>45147</v>
      </c>
      <c r="M25" s="20">
        <v>9</v>
      </c>
      <c r="N25" s="25">
        <f t="shared" si="5"/>
        <v>4</v>
      </c>
      <c r="O25" s="21" t="str">
        <f t="shared" si="6"/>
        <v>torsdag</v>
      </c>
      <c r="P25" s="16"/>
      <c r="Q25" s="16"/>
      <c r="R25" s="15">
        <f t="shared" si="7"/>
        <v>0</v>
      </c>
      <c r="S25" s="17"/>
      <c r="W25" s="2">
        <f t="shared" si="8"/>
        <v>45055</v>
      </c>
      <c r="X25" s="20">
        <v>9</v>
      </c>
      <c r="Y25" s="25">
        <f t="shared" si="9"/>
        <v>3</v>
      </c>
      <c r="Z25" s="21" t="str">
        <f t="shared" si="10"/>
        <v>onsdag</v>
      </c>
      <c r="AA25" s="16"/>
      <c r="AB25" s="16"/>
      <c r="AC25" s="15">
        <f t="shared" si="11"/>
        <v>0</v>
      </c>
      <c r="AD25" s="17"/>
      <c r="AH25" s="2">
        <f t="shared" si="12"/>
        <v>43474</v>
      </c>
      <c r="AI25" s="20">
        <v>9</v>
      </c>
      <c r="AJ25" s="25">
        <f t="shared" si="13"/>
        <v>4</v>
      </c>
      <c r="AK25" s="21" t="str">
        <f t="shared" si="14"/>
        <v>torsdag</v>
      </c>
      <c r="AL25" s="16"/>
      <c r="AM25" s="16"/>
      <c r="AN25" s="15">
        <f t="shared" si="15"/>
        <v>0</v>
      </c>
      <c r="AO25" s="17"/>
    </row>
    <row r="26" spans="1:41" x14ac:dyDescent="0.25">
      <c r="A26" s="2">
        <f t="shared" si="0"/>
        <v>45117</v>
      </c>
      <c r="B26" s="20">
        <v>10</v>
      </c>
      <c r="C26" s="25">
        <f t="shared" si="1"/>
        <v>2</v>
      </c>
      <c r="D26" s="21" t="str">
        <f t="shared" si="2"/>
        <v>tisdag</v>
      </c>
      <c r="E26" s="16"/>
      <c r="F26" s="16"/>
      <c r="G26" s="15">
        <f t="shared" si="3"/>
        <v>0</v>
      </c>
      <c r="H26" s="17"/>
      <c r="L26" s="2">
        <f t="shared" si="4"/>
        <v>45148</v>
      </c>
      <c r="M26" s="20">
        <v>10</v>
      </c>
      <c r="N26" s="25">
        <f t="shared" si="5"/>
        <v>5</v>
      </c>
      <c r="O26" s="21" t="str">
        <f t="shared" si="6"/>
        <v>fredag</v>
      </c>
      <c r="P26" s="16"/>
      <c r="Q26" s="16"/>
      <c r="R26" s="15">
        <f t="shared" si="7"/>
        <v>0</v>
      </c>
      <c r="S26" s="17"/>
      <c r="W26" s="2">
        <f t="shared" si="8"/>
        <v>45056</v>
      </c>
      <c r="X26" s="20">
        <v>10</v>
      </c>
      <c r="Y26" s="25">
        <f t="shared" si="9"/>
        <v>4</v>
      </c>
      <c r="Z26" s="21" t="str">
        <f t="shared" si="10"/>
        <v>torsdag</v>
      </c>
      <c r="AA26" s="16"/>
      <c r="AB26" s="16"/>
      <c r="AC26" s="15">
        <f t="shared" si="11"/>
        <v>0</v>
      </c>
      <c r="AD26" s="17"/>
      <c r="AH26" s="2">
        <f t="shared" si="12"/>
        <v>43475</v>
      </c>
      <c r="AI26" s="20">
        <v>10</v>
      </c>
      <c r="AJ26" s="25">
        <f t="shared" si="13"/>
        <v>5</v>
      </c>
      <c r="AK26" s="21" t="str">
        <f t="shared" si="14"/>
        <v>fredag</v>
      </c>
      <c r="AL26" s="16"/>
      <c r="AM26" s="16"/>
      <c r="AN26" s="15">
        <f t="shared" si="15"/>
        <v>0</v>
      </c>
      <c r="AO26" s="17"/>
    </row>
    <row r="27" spans="1:41" x14ac:dyDescent="0.25">
      <c r="A27" s="2">
        <f t="shared" si="0"/>
        <v>45118</v>
      </c>
      <c r="B27" s="20">
        <v>11</v>
      </c>
      <c r="C27" s="25">
        <f t="shared" si="1"/>
        <v>3</v>
      </c>
      <c r="D27" s="21" t="str">
        <f t="shared" si="2"/>
        <v>onsdag</v>
      </c>
      <c r="E27" s="16"/>
      <c r="F27" s="16"/>
      <c r="G27" s="15">
        <f t="shared" si="3"/>
        <v>0</v>
      </c>
      <c r="H27" s="17"/>
      <c r="L27" s="2">
        <f t="shared" si="4"/>
        <v>45149</v>
      </c>
      <c r="M27" s="20">
        <v>11</v>
      </c>
      <c r="N27" s="25">
        <f t="shared" si="5"/>
        <v>6</v>
      </c>
      <c r="O27" s="21" t="str">
        <f t="shared" si="6"/>
        <v>lördag</v>
      </c>
      <c r="P27" s="16"/>
      <c r="Q27" s="16"/>
      <c r="R27" s="15">
        <f t="shared" si="7"/>
        <v>0</v>
      </c>
      <c r="S27" s="17"/>
      <c r="W27" s="2">
        <f t="shared" si="8"/>
        <v>45057</v>
      </c>
      <c r="X27" s="20">
        <v>11</v>
      </c>
      <c r="Y27" s="25">
        <f t="shared" si="9"/>
        <v>5</v>
      </c>
      <c r="Z27" s="21" t="str">
        <f t="shared" si="10"/>
        <v>fredag</v>
      </c>
      <c r="AA27" s="16"/>
      <c r="AB27" s="16"/>
      <c r="AC27" s="15">
        <f t="shared" si="11"/>
        <v>0</v>
      </c>
      <c r="AD27" s="17"/>
      <c r="AH27" s="2">
        <f t="shared" si="12"/>
        <v>43476</v>
      </c>
      <c r="AI27" s="20">
        <v>11</v>
      </c>
      <c r="AJ27" s="25">
        <f t="shared" si="13"/>
        <v>6</v>
      </c>
      <c r="AK27" s="21" t="str">
        <f t="shared" si="14"/>
        <v>lördag</v>
      </c>
      <c r="AL27" s="16"/>
      <c r="AM27" s="16"/>
      <c r="AN27" s="15">
        <f t="shared" si="15"/>
        <v>0</v>
      </c>
      <c r="AO27" s="17"/>
    </row>
    <row r="28" spans="1:41" x14ac:dyDescent="0.25">
      <c r="A28" s="2">
        <f t="shared" si="0"/>
        <v>45119</v>
      </c>
      <c r="B28" s="20">
        <v>12</v>
      </c>
      <c r="C28" s="25">
        <f t="shared" si="1"/>
        <v>4</v>
      </c>
      <c r="D28" s="21" t="str">
        <f t="shared" si="2"/>
        <v>torsdag</v>
      </c>
      <c r="E28" s="16"/>
      <c r="F28" s="16"/>
      <c r="G28" s="15">
        <f t="shared" si="3"/>
        <v>0</v>
      </c>
      <c r="H28" s="17"/>
      <c r="L28" s="2">
        <f t="shared" si="4"/>
        <v>45150</v>
      </c>
      <c r="M28" s="20">
        <v>12</v>
      </c>
      <c r="N28" s="25">
        <f t="shared" si="5"/>
        <v>7</v>
      </c>
      <c r="O28" s="21" t="str">
        <f t="shared" si="6"/>
        <v>söndag</v>
      </c>
      <c r="P28" s="16"/>
      <c r="Q28" s="16"/>
      <c r="R28" s="15">
        <f t="shared" si="7"/>
        <v>0</v>
      </c>
      <c r="S28" s="17"/>
      <c r="W28" s="2">
        <f t="shared" si="8"/>
        <v>45058</v>
      </c>
      <c r="X28" s="20">
        <v>12</v>
      </c>
      <c r="Y28" s="25">
        <f t="shared" si="9"/>
        <v>6</v>
      </c>
      <c r="Z28" s="21" t="str">
        <f t="shared" si="10"/>
        <v>lördag</v>
      </c>
      <c r="AA28" s="16"/>
      <c r="AB28" s="16"/>
      <c r="AC28" s="15">
        <f t="shared" si="11"/>
        <v>0</v>
      </c>
      <c r="AD28" s="17"/>
      <c r="AH28" s="2">
        <f t="shared" si="12"/>
        <v>43477</v>
      </c>
      <c r="AI28" s="20">
        <v>12</v>
      </c>
      <c r="AJ28" s="25">
        <f t="shared" si="13"/>
        <v>7</v>
      </c>
      <c r="AK28" s="21" t="str">
        <f t="shared" si="14"/>
        <v>söndag</v>
      </c>
      <c r="AL28" s="16"/>
      <c r="AM28" s="16"/>
      <c r="AN28" s="15">
        <f t="shared" si="15"/>
        <v>0</v>
      </c>
      <c r="AO28" s="17"/>
    </row>
    <row r="29" spans="1:41" x14ac:dyDescent="0.25">
      <c r="A29" s="2">
        <f t="shared" si="0"/>
        <v>45120</v>
      </c>
      <c r="B29" s="20">
        <v>13</v>
      </c>
      <c r="C29" s="25">
        <f t="shared" si="1"/>
        <v>5</v>
      </c>
      <c r="D29" s="21" t="str">
        <f t="shared" si="2"/>
        <v>fredag</v>
      </c>
      <c r="E29" s="16"/>
      <c r="F29" s="16"/>
      <c r="G29" s="15">
        <f t="shared" si="3"/>
        <v>0</v>
      </c>
      <c r="H29" s="17"/>
      <c r="L29" s="2">
        <f t="shared" si="4"/>
        <v>45151</v>
      </c>
      <c r="M29" s="20">
        <v>13</v>
      </c>
      <c r="N29" s="25">
        <f t="shared" si="5"/>
        <v>1</v>
      </c>
      <c r="O29" s="21" t="str">
        <f t="shared" si="6"/>
        <v>måndag</v>
      </c>
      <c r="P29" s="16"/>
      <c r="Q29" s="16"/>
      <c r="R29" s="15">
        <f t="shared" si="7"/>
        <v>0</v>
      </c>
      <c r="S29" s="17"/>
      <c r="W29" s="2">
        <f t="shared" si="8"/>
        <v>45059</v>
      </c>
      <c r="X29" s="20">
        <v>13</v>
      </c>
      <c r="Y29" s="25">
        <f t="shared" si="9"/>
        <v>7</v>
      </c>
      <c r="Z29" s="21" t="str">
        <f t="shared" si="10"/>
        <v>söndag</v>
      </c>
      <c r="AA29" s="16"/>
      <c r="AB29" s="16"/>
      <c r="AC29" s="15">
        <f t="shared" si="11"/>
        <v>0</v>
      </c>
      <c r="AD29" s="17"/>
      <c r="AH29" s="2">
        <f t="shared" si="12"/>
        <v>43478</v>
      </c>
      <c r="AI29" s="20">
        <v>13</v>
      </c>
      <c r="AJ29" s="25">
        <f t="shared" si="13"/>
        <v>1</v>
      </c>
      <c r="AK29" s="21" t="str">
        <f t="shared" si="14"/>
        <v>måndag</v>
      </c>
      <c r="AL29" s="16"/>
      <c r="AM29" s="16"/>
      <c r="AN29" s="15">
        <f t="shared" si="15"/>
        <v>0</v>
      </c>
      <c r="AO29" s="17"/>
    </row>
    <row r="30" spans="1:41" x14ac:dyDescent="0.25">
      <c r="A30" s="2">
        <f t="shared" si="0"/>
        <v>45121</v>
      </c>
      <c r="B30" s="20">
        <v>14</v>
      </c>
      <c r="C30" s="25">
        <f t="shared" si="1"/>
        <v>6</v>
      </c>
      <c r="D30" s="21" t="str">
        <f t="shared" si="2"/>
        <v>lördag</v>
      </c>
      <c r="E30" s="14"/>
      <c r="F30" s="14"/>
      <c r="G30" s="15">
        <f t="shared" si="3"/>
        <v>0</v>
      </c>
      <c r="H30" s="17"/>
      <c r="L30" s="2">
        <f t="shared" si="4"/>
        <v>45152</v>
      </c>
      <c r="M30" s="20">
        <v>14</v>
      </c>
      <c r="N30" s="25">
        <f t="shared" si="5"/>
        <v>2</v>
      </c>
      <c r="O30" s="21" t="str">
        <f t="shared" si="6"/>
        <v>tisdag</v>
      </c>
      <c r="P30" s="14"/>
      <c r="Q30" s="14"/>
      <c r="R30" s="15">
        <f t="shared" si="7"/>
        <v>0</v>
      </c>
      <c r="S30" s="17"/>
      <c r="W30" s="2">
        <f t="shared" si="8"/>
        <v>45060</v>
      </c>
      <c r="X30" s="20">
        <v>14</v>
      </c>
      <c r="Y30" s="25">
        <f t="shared" si="9"/>
        <v>1</v>
      </c>
      <c r="Z30" s="21" t="str">
        <f t="shared" si="10"/>
        <v>måndag</v>
      </c>
      <c r="AA30" s="16"/>
      <c r="AB30" s="16"/>
      <c r="AC30" s="15">
        <f t="shared" si="11"/>
        <v>0</v>
      </c>
      <c r="AD30" s="17"/>
      <c r="AH30" s="2">
        <f t="shared" si="12"/>
        <v>43479</v>
      </c>
      <c r="AI30" s="20">
        <v>14</v>
      </c>
      <c r="AJ30" s="25">
        <f t="shared" si="13"/>
        <v>2</v>
      </c>
      <c r="AK30" s="21" t="str">
        <f t="shared" si="14"/>
        <v>tisdag</v>
      </c>
      <c r="AL30" s="16"/>
      <c r="AM30" s="16"/>
      <c r="AN30" s="15">
        <f t="shared" si="15"/>
        <v>0</v>
      </c>
      <c r="AO30" s="17"/>
    </row>
    <row r="31" spans="1:41" x14ac:dyDescent="0.25">
      <c r="A31" s="2">
        <f t="shared" si="0"/>
        <v>45122</v>
      </c>
      <c r="B31" s="20">
        <v>15</v>
      </c>
      <c r="C31" s="25">
        <f t="shared" si="1"/>
        <v>7</v>
      </c>
      <c r="D31" s="21" t="str">
        <f t="shared" si="2"/>
        <v>söndag</v>
      </c>
      <c r="E31" s="14"/>
      <c r="F31" s="14"/>
      <c r="G31" s="15">
        <f t="shared" si="3"/>
        <v>0</v>
      </c>
      <c r="H31" s="17"/>
      <c r="L31" s="2">
        <f t="shared" si="4"/>
        <v>45153</v>
      </c>
      <c r="M31" s="20">
        <v>15</v>
      </c>
      <c r="N31" s="25">
        <f t="shared" si="5"/>
        <v>3</v>
      </c>
      <c r="O31" s="21" t="str">
        <f t="shared" si="6"/>
        <v>onsdag</v>
      </c>
      <c r="P31" s="14"/>
      <c r="Q31" s="14"/>
      <c r="R31" s="15">
        <f t="shared" si="7"/>
        <v>0</v>
      </c>
      <c r="S31" s="17"/>
      <c r="W31" s="2">
        <f t="shared" si="8"/>
        <v>45061</v>
      </c>
      <c r="X31" s="20">
        <v>15</v>
      </c>
      <c r="Y31" s="25">
        <f t="shared" si="9"/>
        <v>2</v>
      </c>
      <c r="Z31" s="21" t="str">
        <f t="shared" si="10"/>
        <v>tisdag</v>
      </c>
      <c r="AA31" s="16"/>
      <c r="AB31" s="16"/>
      <c r="AC31" s="15">
        <f t="shared" si="11"/>
        <v>0</v>
      </c>
      <c r="AD31" s="17"/>
      <c r="AH31" s="2">
        <f t="shared" si="12"/>
        <v>43480</v>
      </c>
      <c r="AI31" s="20">
        <v>15</v>
      </c>
      <c r="AJ31" s="25">
        <f t="shared" si="13"/>
        <v>3</v>
      </c>
      <c r="AK31" s="21" t="str">
        <f t="shared" si="14"/>
        <v>onsdag</v>
      </c>
      <c r="AL31" s="16"/>
      <c r="AM31" s="16"/>
      <c r="AN31" s="15">
        <f t="shared" si="15"/>
        <v>0</v>
      </c>
      <c r="AO31" s="17"/>
    </row>
    <row r="32" spans="1:41" x14ac:dyDescent="0.25">
      <c r="A32" s="2">
        <f t="shared" si="0"/>
        <v>45123</v>
      </c>
      <c r="B32" s="20">
        <v>16</v>
      </c>
      <c r="C32" s="25">
        <f t="shared" si="1"/>
        <v>1</v>
      </c>
      <c r="D32" s="21" t="str">
        <f t="shared" si="2"/>
        <v>måndag</v>
      </c>
      <c r="E32" s="14"/>
      <c r="F32" s="14"/>
      <c r="G32" s="15">
        <f t="shared" si="3"/>
        <v>0</v>
      </c>
      <c r="H32" s="17"/>
      <c r="L32" s="2">
        <f t="shared" si="4"/>
        <v>45154</v>
      </c>
      <c r="M32" s="20">
        <v>16</v>
      </c>
      <c r="N32" s="25">
        <f t="shared" si="5"/>
        <v>4</v>
      </c>
      <c r="O32" s="21" t="str">
        <f t="shared" si="6"/>
        <v>torsdag</v>
      </c>
      <c r="P32" s="14"/>
      <c r="Q32" s="14"/>
      <c r="R32" s="15">
        <f t="shared" si="7"/>
        <v>0</v>
      </c>
      <c r="S32" s="17"/>
      <c r="W32" s="2">
        <f t="shared" si="8"/>
        <v>45062</v>
      </c>
      <c r="X32" s="20">
        <v>16</v>
      </c>
      <c r="Y32" s="25">
        <f t="shared" si="9"/>
        <v>3</v>
      </c>
      <c r="Z32" s="21" t="str">
        <f t="shared" si="10"/>
        <v>onsdag</v>
      </c>
      <c r="AA32" s="16"/>
      <c r="AB32" s="16"/>
      <c r="AC32" s="15">
        <f t="shared" si="11"/>
        <v>0</v>
      </c>
      <c r="AD32" s="17"/>
      <c r="AH32" s="2">
        <f t="shared" si="12"/>
        <v>43481</v>
      </c>
      <c r="AI32" s="20">
        <v>16</v>
      </c>
      <c r="AJ32" s="25">
        <f t="shared" si="13"/>
        <v>4</v>
      </c>
      <c r="AK32" s="21" t="str">
        <f t="shared" si="14"/>
        <v>torsdag</v>
      </c>
      <c r="AL32" s="16"/>
      <c r="AM32" s="16"/>
      <c r="AN32" s="15">
        <f t="shared" si="15"/>
        <v>0</v>
      </c>
      <c r="AO32" s="17"/>
    </row>
    <row r="33" spans="1:41" x14ac:dyDescent="0.25">
      <c r="A33" s="2">
        <f t="shared" si="0"/>
        <v>45124</v>
      </c>
      <c r="B33" s="20">
        <v>17</v>
      </c>
      <c r="C33" s="25">
        <f t="shared" si="1"/>
        <v>2</v>
      </c>
      <c r="D33" s="21" t="str">
        <f t="shared" si="2"/>
        <v>tisdag</v>
      </c>
      <c r="E33" s="14"/>
      <c r="F33" s="14"/>
      <c r="G33" s="15">
        <f t="shared" si="3"/>
        <v>0</v>
      </c>
      <c r="H33" s="17"/>
      <c r="L33" s="2">
        <f t="shared" si="4"/>
        <v>45155</v>
      </c>
      <c r="M33" s="20">
        <v>17</v>
      </c>
      <c r="N33" s="25">
        <f t="shared" si="5"/>
        <v>5</v>
      </c>
      <c r="O33" s="21" t="str">
        <f t="shared" si="6"/>
        <v>fredag</v>
      </c>
      <c r="P33" s="14"/>
      <c r="Q33" s="14"/>
      <c r="R33" s="15">
        <f t="shared" si="7"/>
        <v>0</v>
      </c>
      <c r="S33" s="17"/>
      <c r="W33" s="2">
        <f t="shared" si="8"/>
        <v>45063</v>
      </c>
      <c r="X33" s="20">
        <v>17</v>
      </c>
      <c r="Y33" s="25">
        <f t="shared" si="9"/>
        <v>4</v>
      </c>
      <c r="Z33" s="21" t="str">
        <f t="shared" si="10"/>
        <v>torsdag</v>
      </c>
      <c r="AA33" s="16"/>
      <c r="AB33" s="16"/>
      <c r="AC33" s="15">
        <f t="shared" si="11"/>
        <v>0</v>
      </c>
      <c r="AD33" s="17"/>
      <c r="AH33" s="2">
        <f t="shared" si="12"/>
        <v>43482</v>
      </c>
      <c r="AI33" s="20">
        <v>17</v>
      </c>
      <c r="AJ33" s="25">
        <f t="shared" si="13"/>
        <v>5</v>
      </c>
      <c r="AK33" s="21" t="str">
        <f t="shared" si="14"/>
        <v>fredag</v>
      </c>
      <c r="AL33" s="16"/>
      <c r="AM33" s="16"/>
      <c r="AN33" s="15">
        <f t="shared" si="15"/>
        <v>0</v>
      </c>
      <c r="AO33" s="17"/>
    </row>
    <row r="34" spans="1:41" x14ac:dyDescent="0.25">
      <c r="A34" s="2">
        <f t="shared" si="0"/>
        <v>45125</v>
      </c>
      <c r="B34" s="20">
        <v>18</v>
      </c>
      <c r="C34" s="25">
        <f t="shared" si="1"/>
        <v>3</v>
      </c>
      <c r="D34" s="21" t="str">
        <f t="shared" si="2"/>
        <v>onsdag</v>
      </c>
      <c r="E34" s="14"/>
      <c r="F34" s="14"/>
      <c r="G34" s="15">
        <f t="shared" si="3"/>
        <v>0</v>
      </c>
      <c r="H34" s="17"/>
      <c r="L34" s="2">
        <f t="shared" si="4"/>
        <v>45156</v>
      </c>
      <c r="M34" s="20">
        <v>18</v>
      </c>
      <c r="N34" s="25">
        <f t="shared" si="5"/>
        <v>6</v>
      </c>
      <c r="O34" s="21" t="str">
        <f t="shared" si="6"/>
        <v>lördag</v>
      </c>
      <c r="P34" s="14"/>
      <c r="Q34" s="14"/>
      <c r="R34" s="15">
        <f t="shared" si="7"/>
        <v>0</v>
      </c>
      <c r="S34" s="17"/>
      <c r="W34" s="2">
        <f t="shared" si="8"/>
        <v>45064</v>
      </c>
      <c r="X34" s="20">
        <v>18</v>
      </c>
      <c r="Y34" s="25">
        <f t="shared" si="9"/>
        <v>5</v>
      </c>
      <c r="Z34" s="21" t="str">
        <f t="shared" si="10"/>
        <v>fredag</v>
      </c>
      <c r="AA34" s="16"/>
      <c r="AB34" s="16"/>
      <c r="AC34" s="15">
        <f t="shared" si="11"/>
        <v>0</v>
      </c>
      <c r="AD34" s="17"/>
      <c r="AH34" s="2">
        <f t="shared" si="12"/>
        <v>43483</v>
      </c>
      <c r="AI34" s="20">
        <v>18</v>
      </c>
      <c r="AJ34" s="25">
        <f t="shared" si="13"/>
        <v>6</v>
      </c>
      <c r="AK34" s="21" t="str">
        <f t="shared" si="14"/>
        <v>lördag</v>
      </c>
      <c r="AL34" s="16"/>
      <c r="AM34" s="16"/>
      <c r="AN34" s="15">
        <f t="shared" si="15"/>
        <v>0</v>
      </c>
      <c r="AO34" s="17"/>
    </row>
    <row r="35" spans="1:41" x14ac:dyDescent="0.25">
      <c r="A35" s="2">
        <f t="shared" si="0"/>
        <v>45126</v>
      </c>
      <c r="B35" s="20">
        <v>19</v>
      </c>
      <c r="C35" s="25">
        <f t="shared" si="1"/>
        <v>4</v>
      </c>
      <c r="D35" s="21" t="str">
        <f t="shared" si="2"/>
        <v>torsdag</v>
      </c>
      <c r="E35" s="16"/>
      <c r="F35" s="16"/>
      <c r="G35" s="15">
        <f t="shared" si="3"/>
        <v>0</v>
      </c>
      <c r="H35" s="17"/>
      <c r="L35" s="2">
        <f t="shared" si="4"/>
        <v>45157</v>
      </c>
      <c r="M35" s="20">
        <v>19</v>
      </c>
      <c r="N35" s="25">
        <f t="shared" si="5"/>
        <v>7</v>
      </c>
      <c r="O35" s="21" t="str">
        <f t="shared" si="6"/>
        <v>söndag</v>
      </c>
      <c r="P35" s="16"/>
      <c r="Q35" s="16"/>
      <c r="R35" s="15">
        <f t="shared" si="7"/>
        <v>0</v>
      </c>
      <c r="S35" s="17"/>
      <c r="W35" s="2">
        <f t="shared" si="8"/>
        <v>45065</v>
      </c>
      <c r="X35" s="20">
        <v>19</v>
      </c>
      <c r="Y35" s="25">
        <f t="shared" si="9"/>
        <v>6</v>
      </c>
      <c r="Z35" s="21" t="str">
        <f t="shared" si="10"/>
        <v>lördag</v>
      </c>
      <c r="AA35" s="16"/>
      <c r="AB35" s="16"/>
      <c r="AC35" s="15">
        <f t="shared" si="11"/>
        <v>0</v>
      </c>
      <c r="AD35" s="17"/>
      <c r="AH35" s="2">
        <f t="shared" si="12"/>
        <v>43484</v>
      </c>
      <c r="AI35" s="20">
        <v>19</v>
      </c>
      <c r="AJ35" s="25">
        <f t="shared" si="13"/>
        <v>7</v>
      </c>
      <c r="AK35" s="21" t="str">
        <f t="shared" si="14"/>
        <v>söndag</v>
      </c>
      <c r="AL35" s="16"/>
      <c r="AM35" s="16"/>
      <c r="AN35" s="15">
        <f t="shared" si="15"/>
        <v>0</v>
      </c>
      <c r="AO35" s="17"/>
    </row>
    <row r="36" spans="1:41" x14ac:dyDescent="0.25">
      <c r="A36" s="2">
        <f t="shared" si="0"/>
        <v>45127</v>
      </c>
      <c r="B36" s="20">
        <v>20</v>
      </c>
      <c r="C36" s="25">
        <f t="shared" si="1"/>
        <v>5</v>
      </c>
      <c r="D36" s="21" t="str">
        <f t="shared" si="2"/>
        <v>fredag</v>
      </c>
      <c r="E36" s="16"/>
      <c r="F36" s="16"/>
      <c r="G36" s="15">
        <f t="shared" si="3"/>
        <v>0</v>
      </c>
      <c r="H36" s="17"/>
      <c r="L36" s="2">
        <f t="shared" si="4"/>
        <v>45158</v>
      </c>
      <c r="M36" s="20">
        <v>20</v>
      </c>
      <c r="N36" s="25">
        <f t="shared" si="5"/>
        <v>1</v>
      </c>
      <c r="O36" s="21" t="str">
        <f t="shared" si="6"/>
        <v>måndag</v>
      </c>
      <c r="P36" s="16"/>
      <c r="Q36" s="16"/>
      <c r="R36" s="15">
        <f t="shared" si="7"/>
        <v>0</v>
      </c>
      <c r="S36" s="17"/>
      <c r="W36" s="2">
        <f t="shared" si="8"/>
        <v>45066</v>
      </c>
      <c r="X36" s="20">
        <v>20</v>
      </c>
      <c r="Y36" s="25">
        <f t="shared" si="9"/>
        <v>7</v>
      </c>
      <c r="Z36" s="21" t="str">
        <f t="shared" si="10"/>
        <v>söndag</v>
      </c>
      <c r="AA36" s="16"/>
      <c r="AB36" s="16"/>
      <c r="AC36" s="15">
        <f t="shared" si="11"/>
        <v>0</v>
      </c>
      <c r="AD36" s="17"/>
      <c r="AH36" s="2">
        <f t="shared" si="12"/>
        <v>43485</v>
      </c>
      <c r="AI36" s="20">
        <v>20</v>
      </c>
      <c r="AJ36" s="25">
        <f t="shared" si="13"/>
        <v>1</v>
      </c>
      <c r="AK36" s="21" t="str">
        <f t="shared" si="14"/>
        <v>måndag</v>
      </c>
      <c r="AL36" s="16"/>
      <c r="AM36" s="16"/>
      <c r="AN36" s="15">
        <f t="shared" si="15"/>
        <v>0</v>
      </c>
      <c r="AO36" s="17"/>
    </row>
    <row r="37" spans="1:41" x14ac:dyDescent="0.25">
      <c r="A37" s="2">
        <f t="shared" si="0"/>
        <v>45128</v>
      </c>
      <c r="B37" s="20">
        <v>21</v>
      </c>
      <c r="C37" s="25">
        <f t="shared" si="1"/>
        <v>6</v>
      </c>
      <c r="D37" s="21" t="str">
        <f t="shared" si="2"/>
        <v>lördag</v>
      </c>
      <c r="E37" s="14"/>
      <c r="F37" s="14"/>
      <c r="G37" s="15">
        <f t="shared" si="3"/>
        <v>0</v>
      </c>
      <c r="H37" s="17"/>
      <c r="L37" s="2">
        <f t="shared" si="4"/>
        <v>45159</v>
      </c>
      <c r="M37" s="20">
        <v>21</v>
      </c>
      <c r="N37" s="25">
        <f t="shared" si="5"/>
        <v>2</v>
      </c>
      <c r="O37" s="21" t="str">
        <f t="shared" si="6"/>
        <v>tisdag</v>
      </c>
      <c r="P37" s="14"/>
      <c r="Q37" s="14"/>
      <c r="R37" s="15">
        <f t="shared" si="7"/>
        <v>0</v>
      </c>
      <c r="S37" s="17"/>
      <c r="W37" s="2">
        <f t="shared" si="8"/>
        <v>45067</v>
      </c>
      <c r="X37" s="20">
        <v>21</v>
      </c>
      <c r="Y37" s="25">
        <f t="shared" si="9"/>
        <v>1</v>
      </c>
      <c r="Z37" s="21" t="str">
        <f t="shared" si="10"/>
        <v>måndag</v>
      </c>
      <c r="AA37" s="16"/>
      <c r="AB37" s="16"/>
      <c r="AC37" s="15">
        <f t="shared" si="11"/>
        <v>0</v>
      </c>
      <c r="AD37" s="17"/>
      <c r="AH37" s="2">
        <f t="shared" si="12"/>
        <v>43486</v>
      </c>
      <c r="AI37" s="20">
        <v>21</v>
      </c>
      <c r="AJ37" s="25">
        <f t="shared" si="13"/>
        <v>2</v>
      </c>
      <c r="AK37" s="21" t="str">
        <f t="shared" si="14"/>
        <v>tisdag</v>
      </c>
      <c r="AL37" s="16"/>
      <c r="AM37" s="16"/>
      <c r="AN37" s="15">
        <f t="shared" si="15"/>
        <v>0</v>
      </c>
      <c r="AO37" s="17"/>
    </row>
    <row r="38" spans="1:41" x14ac:dyDescent="0.25">
      <c r="A38" s="2">
        <f t="shared" si="0"/>
        <v>45129</v>
      </c>
      <c r="B38" s="20">
        <v>22</v>
      </c>
      <c r="C38" s="25">
        <f t="shared" si="1"/>
        <v>7</v>
      </c>
      <c r="D38" s="21" t="str">
        <f t="shared" si="2"/>
        <v>söndag</v>
      </c>
      <c r="E38" s="14"/>
      <c r="F38" s="14"/>
      <c r="G38" s="15">
        <f t="shared" si="3"/>
        <v>0</v>
      </c>
      <c r="H38" s="17"/>
      <c r="L38" s="2">
        <f t="shared" si="4"/>
        <v>45160</v>
      </c>
      <c r="M38" s="20">
        <v>22</v>
      </c>
      <c r="N38" s="25">
        <f t="shared" si="5"/>
        <v>3</v>
      </c>
      <c r="O38" s="21" t="str">
        <f t="shared" si="6"/>
        <v>onsdag</v>
      </c>
      <c r="P38" s="14"/>
      <c r="Q38" s="14"/>
      <c r="R38" s="15">
        <f t="shared" si="7"/>
        <v>0</v>
      </c>
      <c r="S38" s="17"/>
      <c r="W38" s="2">
        <f t="shared" si="8"/>
        <v>45068</v>
      </c>
      <c r="X38" s="20">
        <v>22</v>
      </c>
      <c r="Y38" s="25">
        <f t="shared" si="9"/>
        <v>2</v>
      </c>
      <c r="Z38" s="21" t="str">
        <f t="shared" si="10"/>
        <v>tisdag</v>
      </c>
      <c r="AA38" s="16"/>
      <c r="AB38" s="16"/>
      <c r="AC38" s="15">
        <f t="shared" si="11"/>
        <v>0</v>
      </c>
      <c r="AD38" s="17"/>
      <c r="AH38" s="2">
        <f t="shared" si="12"/>
        <v>43487</v>
      </c>
      <c r="AI38" s="20">
        <v>22</v>
      </c>
      <c r="AJ38" s="25">
        <f t="shared" si="13"/>
        <v>3</v>
      </c>
      <c r="AK38" s="21" t="str">
        <f t="shared" si="14"/>
        <v>onsdag</v>
      </c>
      <c r="AL38" s="16"/>
      <c r="AM38" s="16"/>
      <c r="AN38" s="15">
        <f t="shared" si="15"/>
        <v>0</v>
      </c>
      <c r="AO38" s="17"/>
    </row>
    <row r="39" spans="1:41" x14ac:dyDescent="0.25">
      <c r="A39" s="2">
        <f t="shared" si="0"/>
        <v>45130</v>
      </c>
      <c r="B39" s="20">
        <v>23</v>
      </c>
      <c r="C39" s="25">
        <f t="shared" si="1"/>
        <v>1</v>
      </c>
      <c r="D39" s="21" t="str">
        <f t="shared" si="2"/>
        <v>måndag</v>
      </c>
      <c r="E39" s="14"/>
      <c r="F39" s="14"/>
      <c r="G39" s="15">
        <f t="shared" si="3"/>
        <v>0</v>
      </c>
      <c r="H39" s="17"/>
      <c r="L39" s="2">
        <f t="shared" si="4"/>
        <v>45161</v>
      </c>
      <c r="M39" s="20">
        <v>23</v>
      </c>
      <c r="N39" s="25">
        <f t="shared" si="5"/>
        <v>4</v>
      </c>
      <c r="O39" s="21" t="str">
        <f t="shared" si="6"/>
        <v>torsdag</v>
      </c>
      <c r="P39" s="14"/>
      <c r="Q39" s="14"/>
      <c r="R39" s="15">
        <f t="shared" si="7"/>
        <v>0</v>
      </c>
      <c r="S39" s="17"/>
      <c r="W39" s="2">
        <f t="shared" si="8"/>
        <v>45069</v>
      </c>
      <c r="X39" s="20">
        <v>23</v>
      </c>
      <c r="Y39" s="25">
        <f t="shared" si="9"/>
        <v>3</v>
      </c>
      <c r="Z39" s="21" t="str">
        <f t="shared" si="10"/>
        <v>onsdag</v>
      </c>
      <c r="AA39" s="16"/>
      <c r="AB39" s="16"/>
      <c r="AC39" s="15">
        <f t="shared" si="11"/>
        <v>0</v>
      </c>
      <c r="AD39" s="17"/>
      <c r="AH39" s="2">
        <f t="shared" si="12"/>
        <v>43488</v>
      </c>
      <c r="AI39" s="20">
        <v>23</v>
      </c>
      <c r="AJ39" s="25">
        <f t="shared" si="13"/>
        <v>4</v>
      </c>
      <c r="AK39" s="21" t="str">
        <f t="shared" si="14"/>
        <v>torsdag</v>
      </c>
      <c r="AL39" s="16"/>
      <c r="AM39" s="16"/>
      <c r="AN39" s="15">
        <f t="shared" si="15"/>
        <v>0</v>
      </c>
      <c r="AO39" s="17"/>
    </row>
    <row r="40" spans="1:41" x14ac:dyDescent="0.25">
      <c r="A40" s="2">
        <f t="shared" si="0"/>
        <v>45131</v>
      </c>
      <c r="B40" s="20">
        <v>24</v>
      </c>
      <c r="C40" s="25">
        <f t="shared" si="1"/>
        <v>2</v>
      </c>
      <c r="D40" s="21" t="str">
        <f t="shared" si="2"/>
        <v>tisdag</v>
      </c>
      <c r="E40" s="14"/>
      <c r="F40" s="14"/>
      <c r="G40" s="15">
        <f t="shared" si="3"/>
        <v>0</v>
      </c>
      <c r="H40" s="17"/>
      <c r="L40" s="2">
        <f t="shared" si="4"/>
        <v>45162</v>
      </c>
      <c r="M40" s="20">
        <v>24</v>
      </c>
      <c r="N40" s="25">
        <f t="shared" si="5"/>
        <v>5</v>
      </c>
      <c r="O40" s="21" t="str">
        <f t="shared" si="6"/>
        <v>fredag</v>
      </c>
      <c r="P40" s="14"/>
      <c r="Q40" s="14"/>
      <c r="R40" s="15">
        <f t="shared" si="7"/>
        <v>0</v>
      </c>
      <c r="S40" s="17"/>
      <c r="W40" s="2">
        <f t="shared" si="8"/>
        <v>45070</v>
      </c>
      <c r="X40" s="20">
        <v>24</v>
      </c>
      <c r="Y40" s="25">
        <f t="shared" si="9"/>
        <v>4</v>
      </c>
      <c r="Z40" s="21" t="str">
        <f t="shared" si="10"/>
        <v>torsdag</v>
      </c>
      <c r="AA40" s="16"/>
      <c r="AB40" s="16"/>
      <c r="AC40" s="15">
        <f t="shared" si="11"/>
        <v>0</v>
      </c>
      <c r="AD40" s="17"/>
      <c r="AH40" s="2">
        <f t="shared" si="12"/>
        <v>43489</v>
      </c>
      <c r="AI40" s="20">
        <v>24</v>
      </c>
      <c r="AJ40" s="25">
        <f t="shared" si="13"/>
        <v>5</v>
      </c>
      <c r="AK40" s="21" t="str">
        <f t="shared" si="14"/>
        <v>fredag</v>
      </c>
      <c r="AL40" s="16"/>
      <c r="AM40" s="16"/>
      <c r="AN40" s="15">
        <f t="shared" si="15"/>
        <v>0</v>
      </c>
      <c r="AO40" s="17"/>
    </row>
    <row r="41" spans="1:41" x14ac:dyDescent="0.25">
      <c r="A41" s="2">
        <f t="shared" si="0"/>
        <v>45132</v>
      </c>
      <c r="B41" s="20">
        <v>25</v>
      </c>
      <c r="C41" s="25">
        <f t="shared" si="1"/>
        <v>3</v>
      </c>
      <c r="D41" s="21" t="str">
        <f t="shared" si="2"/>
        <v>onsdag</v>
      </c>
      <c r="E41" s="14"/>
      <c r="F41" s="14"/>
      <c r="G41" s="15">
        <f t="shared" si="3"/>
        <v>0</v>
      </c>
      <c r="H41" s="17"/>
      <c r="L41" s="2">
        <f t="shared" si="4"/>
        <v>45163</v>
      </c>
      <c r="M41" s="20">
        <v>25</v>
      </c>
      <c r="N41" s="25">
        <f t="shared" si="5"/>
        <v>6</v>
      </c>
      <c r="O41" s="21" t="str">
        <f t="shared" si="6"/>
        <v>lördag</v>
      </c>
      <c r="P41" s="14"/>
      <c r="Q41" s="14"/>
      <c r="R41" s="15">
        <f t="shared" si="7"/>
        <v>0</v>
      </c>
      <c r="S41" s="17"/>
      <c r="W41" s="2">
        <f t="shared" si="8"/>
        <v>45071</v>
      </c>
      <c r="X41" s="20">
        <v>25</v>
      </c>
      <c r="Y41" s="25">
        <f t="shared" si="9"/>
        <v>5</v>
      </c>
      <c r="Z41" s="21" t="str">
        <f t="shared" si="10"/>
        <v>fredag</v>
      </c>
      <c r="AA41" s="16"/>
      <c r="AB41" s="16"/>
      <c r="AC41" s="15">
        <f t="shared" si="11"/>
        <v>0</v>
      </c>
      <c r="AD41" s="17"/>
      <c r="AH41" s="2">
        <f t="shared" si="12"/>
        <v>43490</v>
      </c>
      <c r="AI41" s="20">
        <v>25</v>
      </c>
      <c r="AJ41" s="25">
        <f t="shared" si="13"/>
        <v>6</v>
      </c>
      <c r="AK41" s="21" t="str">
        <f t="shared" si="14"/>
        <v>lördag</v>
      </c>
      <c r="AL41" s="16"/>
      <c r="AM41" s="16"/>
      <c r="AN41" s="15">
        <f t="shared" si="15"/>
        <v>0</v>
      </c>
      <c r="AO41" s="17"/>
    </row>
    <row r="42" spans="1:41" x14ac:dyDescent="0.25">
      <c r="A42" s="2">
        <f t="shared" si="0"/>
        <v>45133</v>
      </c>
      <c r="B42" s="20">
        <v>26</v>
      </c>
      <c r="C42" s="25">
        <f t="shared" si="1"/>
        <v>4</v>
      </c>
      <c r="D42" s="21" t="str">
        <f t="shared" si="2"/>
        <v>torsdag</v>
      </c>
      <c r="E42" s="16"/>
      <c r="F42" s="16"/>
      <c r="G42" s="15">
        <f t="shared" si="3"/>
        <v>0</v>
      </c>
      <c r="H42" s="17"/>
      <c r="L42" s="2">
        <f t="shared" si="4"/>
        <v>45164</v>
      </c>
      <c r="M42" s="20">
        <v>26</v>
      </c>
      <c r="N42" s="25">
        <f t="shared" si="5"/>
        <v>7</v>
      </c>
      <c r="O42" s="21" t="str">
        <f t="shared" si="6"/>
        <v>söndag</v>
      </c>
      <c r="P42" s="16"/>
      <c r="Q42" s="16"/>
      <c r="R42" s="15">
        <f t="shared" si="7"/>
        <v>0</v>
      </c>
      <c r="S42" s="17"/>
      <c r="W42" s="2">
        <f t="shared" si="8"/>
        <v>45072</v>
      </c>
      <c r="X42" s="20">
        <v>26</v>
      </c>
      <c r="Y42" s="25">
        <f t="shared" si="9"/>
        <v>6</v>
      </c>
      <c r="Z42" s="21" t="str">
        <f t="shared" si="10"/>
        <v>lördag</v>
      </c>
      <c r="AA42" s="16"/>
      <c r="AB42" s="16"/>
      <c r="AC42" s="15">
        <f t="shared" si="11"/>
        <v>0</v>
      </c>
      <c r="AD42" s="17"/>
      <c r="AH42" s="2">
        <f t="shared" si="12"/>
        <v>43491</v>
      </c>
      <c r="AI42" s="20">
        <v>26</v>
      </c>
      <c r="AJ42" s="25">
        <f t="shared" si="13"/>
        <v>7</v>
      </c>
      <c r="AK42" s="21" t="str">
        <f t="shared" si="14"/>
        <v>söndag</v>
      </c>
      <c r="AL42" s="16"/>
      <c r="AM42" s="16"/>
      <c r="AN42" s="15">
        <f t="shared" si="15"/>
        <v>0</v>
      </c>
      <c r="AO42" s="17"/>
    </row>
    <row r="43" spans="1:41" x14ac:dyDescent="0.25">
      <c r="A43" s="2">
        <f t="shared" si="0"/>
        <v>45134</v>
      </c>
      <c r="B43" s="20">
        <v>27</v>
      </c>
      <c r="C43" s="25">
        <f t="shared" si="1"/>
        <v>5</v>
      </c>
      <c r="D43" s="21" t="str">
        <f t="shared" si="2"/>
        <v>fredag</v>
      </c>
      <c r="E43" s="16"/>
      <c r="F43" s="16"/>
      <c r="G43" s="15">
        <f t="shared" si="3"/>
        <v>0</v>
      </c>
      <c r="H43" s="17"/>
      <c r="L43" s="2">
        <f t="shared" si="4"/>
        <v>45165</v>
      </c>
      <c r="M43" s="20">
        <v>27</v>
      </c>
      <c r="N43" s="25">
        <f t="shared" si="5"/>
        <v>1</v>
      </c>
      <c r="O43" s="21" t="str">
        <f t="shared" si="6"/>
        <v>måndag</v>
      </c>
      <c r="P43" s="16"/>
      <c r="Q43" s="16"/>
      <c r="R43" s="15">
        <f t="shared" si="7"/>
        <v>0</v>
      </c>
      <c r="S43" s="17"/>
      <c r="W43" s="2">
        <f t="shared" si="8"/>
        <v>45073</v>
      </c>
      <c r="X43" s="20">
        <v>27</v>
      </c>
      <c r="Y43" s="25">
        <f t="shared" si="9"/>
        <v>7</v>
      </c>
      <c r="Z43" s="21" t="str">
        <f t="shared" si="10"/>
        <v>söndag</v>
      </c>
      <c r="AA43" s="16"/>
      <c r="AB43" s="16"/>
      <c r="AC43" s="15">
        <f t="shared" si="11"/>
        <v>0</v>
      </c>
      <c r="AD43" s="17"/>
      <c r="AH43" s="2">
        <f t="shared" si="12"/>
        <v>43492</v>
      </c>
      <c r="AI43" s="20">
        <v>27</v>
      </c>
      <c r="AJ43" s="25">
        <f t="shared" si="13"/>
        <v>1</v>
      </c>
      <c r="AK43" s="21" t="str">
        <f t="shared" si="14"/>
        <v>måndag</v>
      </c>
      <c r="AL43" s="16"/>
      <c r="AM43" s="16"/>
      <c r="AN43" s="15">
        <f t="shared" si="15"/>
        <v>0</v>
      </c>
      <c r="AO43" s="17"/>
    </row>
    <row r="44" spans="1:41" x14ac:dyDescent="0.25">
      <c r="A44" s="2">
        <f t="shared" si="0"/>
        <v>45135</v>
      </c>
      <c r="B44" s="20">
        <v>28</v>
      </c>
      <c r="C44" s="25">
        <f t="shared" si="1"/>
        <v>6</v>
      </c>
      <c r="D44" s="21" t="str">
        <f t="shared" si="2"/>
        <v>lördag</v>
      </c>
      <c r="E44" s="17"/>
      <c r="F44" s="17"/>
      <c r="G44" s="15">
        <f t="shared" si="3"/>
        <v>0</v>
      </c>
      <c r="H44" s="17"/>
      <c r="L44" s="2">
        <f t="shared" si="4"/>
        <v>45166</v>
      </c>
      <c r="M44" s="20">
        <v>28</v>
      </c>
      <c r="N44" s="25">
        <f t="shared" si="5"/>
        <v>2</v>
      </c>
      <c r="O44" s="21" t="str">
        <f t="shared" si="6"/>
        <v>tisdag</v>
      </c>
      <c r="P44" s="17"/>
      <c r="Q44" s="17"/>
      <c r="R44" s="15">
        <f t="shared" si="7"/>
        <v>0</v>
      </c>
      <c r="S44" s="17"/>
      <c r="W44" s="2">
        <f t="shared" si="8"/>
        <v>45074</v>
      </c>
      <c r="X44" s="20">
        <v>28</v>
      </c>
      <c r="Y44" s="25">
        <f t="shared" si="9"/>
        <v>1</v>
      </c>
      <c r="Z44" s="21" t="str">
        <f t="shared" si="10"/>
        <v>måndag</v>
      </c>
      <c r="AA44" s="17"/>
      <c r="AB44" s="17"/>
      <c r="AC44" s="15">
        <f t="shared" si="11"/>
        <v>0</v>
      </c>
      <c r="AD44" s="17"/>
      <c r="AH44" s="2">
        <f t="shared" si="12"/>
        <v>43493</v>
      </c>
      <c r="AI44" s="20">
        <v>28</v>
      </c>
      <c r="AJ44" s="25">
        <f t="shared" si="13"/>
        <v>2</v>
      </c>
      <c r="AK44" s="21" t="str">
        <f t="shared" si="14"/>
        <v>tisdag</v>
      </c>
      <c r="AL44" s="17"/>
      <c r="AM44" s="17"/>
      <c r="AN44" s="15">
        <f t="shared" si="15"/>
        <v>0</v>
      </c>
      <c r="AO44" s="17"/>
    </row>
    <row r="45" spans="1:41" x14ac:dyDescent="0.25">
      <c r="A45" s="2">
        <f t="shared" si="0"/>
        <v>45136</v>
      </c>
      <c r="B45" s="20">
        <v>29</v>
      </c>
      <c r="C45" s="25">
        <f t="shared" si="1"/>
        <v>7</v>
      </c>
      <c r="D45" s="21" t="str">
        <f t="shared" si="2"/>
        <v>söndag</v>
      </c>
      <c r="E45" s="17"/>
      <c r="F45" s="17"/>
      <c r="G45" s="15">
        <f t="shared" si="3"/>
        <v>0</v>
      </c>
      <c r="H45" s="17"/>
      <c r="L45" s="2">
        <f t="shared" si="4"/>
        <v>45167</v>
      </c>
      <c r="M45" s="20">
        <v>29</v>
      </c>
      <c r="N45" s="25">
        <f t="shared" si="5"/>
        <v>3</v>
      </c>
      <c r="O45" s="21" t="str">
        <f t="shared" si="6"/>
        <v>onsdag</v>
      </c>
      <c r="P45" s="17"/>
      <c r="Q45" s="17"/>
      <c r="R45" s="15">
        <f t="shared" si="7"/>
        <v>0</v>
      </c>
      <c r="S45" s="17"/>
      <c r="W45" s="2">
        <f t="shared" si="8"/>
        <v>45075</v>
      </c>
      <c r="X45" s="20">
        <v>29</v>
      </c>
      <c r="Y45" s="25">
        <f t="shared" si="9"/>
        <v>2</v>
      </c>
      <c r="Z45" s="21" t="str">
        <f t="shared" si="10"/>
        <v>tisdag</v>
      </c>
      <c r="AA45" s="17"/>
      <c r="AB45" s="17"/>
      <c r="AC45" s="15">
        <f t="shared" si="11"/>
        <v>0</v>
      </c>
      <c r="AD45" s="17"/>
      <c r="AH45" s="2">
        <f t="shared" si="12"/>
        <v>43494</v>
      </c>
      <c r="AI45" s="20">
        <v>29</v>
      </c>
      <c r="AJ45" s="25">
        <f t="shared" si="13"/>
        <v>3</v>
      </c>
      <c r="AK45" s="21" t="str">
        <f t="shared" si="14"/>
        <v>onsdag</v>
      </c>
      <c r="AL45" s="17"/>
      <c r="AM45" s="17"/>
      <c r="AN45" s="15">
        <f t="shared" si="15"/>
        <v>0</v>
      </c>
      <c r="AO45" s="17"/>
    </row>
    <row r="46" spans="1:41" x14ac:dyDescent="0.25">
      <c r="A46" s="2">
        <f t="shared" si="0"/>
        <v>45137</v>
      </c>
      <c r="B46" s="20">
        <v>30</v>
      </c>
      <c r="C46" s="25">
        <f t="shared" si="1"/>
        <v>1</v>
      </c>
      <c r="D46" s="21" t="str">
        <f t="shared" si="2"/>
        <v>måndag</v>
      </c>
      <c r="E46" s="17"/>
      <c r="F46" s="17"/>
      <c r="G46" s="15">
        <f t="shared" si="3"/>
        <v>0</v>
      </c>
      <c r="H46" s="17"/>
      <c r="L46" s="2">
        <f t="shared" si="4"/>
        <v>45168</v>
      </c>
      <c r="M46" s="20">
        <v>30</v>
      </c>
      <c r="N46" s="25">
        <f t="shared" si="5"/>
        <v>4</v>
      </c>
      <c r="O46" s="21" t="str">
        <f t="shared" si="6"/>
        <v>torsdag</v>
      </c>
      <c r="P46" s="17"/>
      <c r="Q46" s="17"/>
      <c r="R46" s="15">
        <f t="shared" si="7"/>
        <v>0</v>
      </c>
      <c r="S46" s="17"/>
      <c r="W46" s="2">
        <f t="shared" si="8"/>
        <v>45076</v>
      </c>
      <c r="X46" s="20">
        <v>30</v>
      </c>
      <c r="Y46" s="25">
        <f t="shared" si="9"/>
        <v>3</v>
      </c>
      <c r="Z46" s="21" t="str">
        <f t="shared" si="10"/>
        <v>onsdag</v>
      </c>
      <c r="AA46" s="17"/>
      <c r="AB46" s="17"/>
      <c r="AC46" s="15">
        <f t="shared" si="11"/>
        <v>0</v>
      </c>
      <c r="AD46" s="17"/>
      <c r="AH46" s="2">
        <f t="shared" si="12"/>
        <v>43495</v>
      </c>
      <c r="AI46" s="20">
        <v>30</v>
      </c>
      <c r="AJ46" s="25">
        <f t="shared" si="13"/>
        <v>4</v>
      </c>
      <c r="AK46" s="21" t="str">
        <f t="shared" si="14"/>
        <v>torsdag</v>
      </c>
      <c r="AL46" s="17"/>
      <c r="AM46" s="17"/>
      <c r="AN46" s="15">
        <f t="shared" si="15"/>
        <v>0</v>
      </c>
      <c r="AO46" s="17"/>
    </row>
    <row r="47" spans="1:41" x14ac:dyDescent="0.25">
      <c r="A47" s="3">
        <f t="shared" si="0"/>
        <v>45138</v>
      </c>
      <c r="B47" s="20">
        <v>31</v>
      </c>
      <c r="C47" s="25">
        <f t="shared" si="1"/>
        <v>2</v>
      </c>
      <c r="D47" s="21" t="str">
        <f t="shared" si="2"/>
        <v>tisdag</v>
      </c>
      <c r="E47" s="17"/>
      <c r="F47" s="17"/>
      <c r="G47" s="15">
        <f t="shared" si="3"/>
        <v>0</v>
      </c>
      <c r="H47" s="17"/>
      <c r="L47" s="2">
        <f>IF(M47,$M$14+M47," ")</f>
        <v>45169</v>
      </c>
      <c r="M47" s="20">
        <v>31</v>
      </c>
      <c r="N47" s="25">
        <f t="shared" si="5"/>
        <v>5</v>
      </c>
      <c r="O47" s="21" t="str">
        <f t="shared" si="6"/>
        <v>fredag</v>
      </c>
      <c r="P47" s="17"/>
      <c r="Q47" s="17"/>
      <c r="R47" s="15">
        <f t="shared" si="7"/>
        <v>0</v>
      </c>
      <c r="S47" s="17"/>
      <c r="W47" s="2">
        <f t="shared" si="8"/>
        <v>45077</v>
      </c>
      <c r="X47" s="20">
        <v>31</v>
      </c>
      <c r="Y47" s="25">
        <f t="shared" si="9"/>
        <v>4</v>
      </c>
      <c r="Z47" s="21" t="str">
        <f t="shared" si="10"/>
        <v>torsdag</v>
      </c>
      <c r="AA47" s="17"/>
      <c r="AB47" s="17"/>
      <c r="AC47" s="15">
        <f t="shared" si="11"/>
        <v>0</v>
      </c>
      <c r="AD47" s="17"/>
      <c r="AH47" s="2">
        <f t="shared" si="12"/>
        <v>43496</v>
      </c>
      <c r="AI47" s="20">
        <v>31</v>
      </c>
      <c r="AJ47" s="25">
        <f t="shared" si="13"/>
        <v>5</v>
      </c>
      <c r="AK47" s="21" t="str">
        <f t="shared" si="14"/>
        <v>fredag</v>
      </c>
      <c r="AL47" s="17"/>
      <c r="AM47" s="17"/>
      <c r="AN47" s="15">
        <f t="shared" si="15"/>
        <v>0</v>
      </c>
      <c r="AO47" s="17"/>
    </row>
    <row r="48" spans="1:41" x14ac:dyDescent="0.25">
      <c r="G48" s="29">
        <f>SUM(G17:G47)</f>
        <v>0</v>
      </c>
      <c r="N48" s="8"/>
      <c r="R48" s="29">
        <f>SUM(R17:R47)</f>
        <v>0</v>
      </c>
      <c r="Y48" s="8"/>
      <c r="AC48" s="29">
        <f>SUM(AC17:AC47)</f>
        <v>0</v>
      </c>
      <c r="AJ48" s="8"/>
      <c r="AN48" s="29">
        <f>SUM(AN17:AN47)</f>
        <v>0</v>
      </c>
    </row>
    <row r="49" spans="2:40" x14ac:dyDescent="0.25">
      <c r="G49" t="s">
        <v>26</v>
      </c>
    </row>
    <row r="50" spans="2:40" ht="15.75" thickBot="1" x14ac:dyDescent="0.3">
      <c r="B50" s="53"/>
      <c r="C50" s="53"/>
      <c r="D50" s="53"/>
      <c r="E50" s="53"/>
      <c r="F50" s="53"/>
      <c r="G50" s="46"/>
      <c r="H50" s="46"/>
      <c r="I50" s="46"/>
      <c r="J50" s="46"/>
      <c r="R50" t="s">
        <v>23</v>
      </c>
      <c r="AC50" t="s">
        <v>24</v>
      </c>
      <c r="AN50" t="s">
        <v>25</v>
      </c>
    </row>
    <row r="51" spans="2:40" x14ac:dyDescent="0.25">
      <c r="B51" s="45" t="s">
        <v>20</v>
      </c>
      <c r="C51" s="45"/>
      <c r="D51" s="45"/>
      <c r="E51" s="45"/>
      <c r="F51" s="45"/>
      <c r="G51" s="45" t="s">
        <v>21</v>
      </c>
      <c r="H51" s="45"/>
      <c r="I51" s="45"/>
      <c r="J51" s="45"/>
    </row>
  </sheetData>
  <sheetProtection algorithmName="SHA-512" hashValue="jm9STdJuudgubC/BnTqmhHd3fwugQ6jaOsxbbmtOHJPW4NwTpUw2B6TXdty/tYLdFShAZ99HbSK1NetNMwCzMg==" saltValue="nMb9X0I7MrVJvy4Zru1SKw==" spinCount="100000" sheet="1" selectLockedCells="1" autoFilter="0"/>
  <mergeCells count="27">
    <mergeCell ref="G51:J51"/>
    <mergeCell ref="B51:F51"/>
    <mergeCell ref="G50:J50"/>
    <mergeCell ref="E7:F7"/>
    <mergeCell ref="B7:D7"/>
    <mergeCell ref="F13:G13"/>
    <mergeCell ref="B15:H15"/>
    <mergeCell ref="B9:F9"/>
    <mergeCell ref="G9:J9"/>
    <mergeCell ref="B10:F10"/>
    <mergeCell ref="G10:J10"/>
    <mergeCell ref="F14:G14"/>
    <mergeCell ref="B50:F50"/>
    <mergeCell ref="Q13:R13"/>
    <mergeCell ref="Q14:R14"/>
    <mergeCell ref="M15:S15"/>
    <mergeCell ref="B1:J1"/>
    <mergeCell ref="G4:J4"/>
    <mergeCell ref="G5:J5"/>
    <mergeCell ref="B4:F4"/>
    <mergeCell ref="B5:F5"/>
    <mergeCell ref="AB13:AC13"/>
    <mergeCell ref="AB14:AC14"/>
    <mergeCell ref="X15:AD15"/>
    <mergeCell ref="AM13:AN13"/>
    <mergeCell ref="AM14:AN14"/>
    <mergeCell ref="AI15:AO15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Blad2!$F$5:$F$69</xm:f>
          </x14:formula1>
          <xm:sqref>B11 M11 X11 AI11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9"/>
  <sheetViews>
    <sheetView topLeftCell="A5" workbookViewId="0">
      <selection sqref="A1:M96"/>
    </sheetView>
  </sheetViews>
  <sheetFormatPr defaultRowHeight="15" x14ac:dyDescent="0.25"/>
  <cols>
    <col min="6" max="6" width="13.85546875" bestFit="1" customWidth="1"/>
  </cols>
  <sheetData>
    <row r="2" spans="1:11" x14ac:dyDescent="0.25">
      <c r="A2">
        <v>1</v>
      </c>
      <c r="B2" t="s">
        <v>5</v>
      </c>
    </row>
    <row r="3" spans="1:11" x14ac:dyDescent="0.25">
      <c r="A3">
        <v>2</v>
      </c>
      <c r="B3" t="s">
        <v>6</v>
      </c>
    </row>
    <row r="4" spans="1:11" x14ac:dyDescent="0.25">
      <c r="A4">
        <v>3</v>
      </c>
      <c r="B4" t="s">
        <v>7</v>
      </c>
    </row>
    <row r="5" spans="1:11" x14ac:dyDescent="0.25">
      <c r="A5">
        <v>4</v>
      </c>
      <c r="B5" t="s">
        <v>8</v>
      </c>
      <c r="E5">
        <v>1</v>
      </c>
      <c r="F5" s="1">
        <v>43466</v>
      </c>
      <c r="G5">
        <v>1</v>
      </c>
    </row>
    <row r="6" spans="1:11" x14ac:dyDescent="0.25">
      <c r="A6">
        <v>5</v>
      </c>
      <c r="B6" t="s">
        <v>9</v>
      </c>
      <c r="E6">
        <v>2</v>
      </c>
      <c r="F6" s="1">
        <v>43497</v>
      </c>
      <c r="G6">
        <v>2</v>
      </c>
      <c r="I6" s="30" t="s">
        <v>18</v>
      </c>
      <c r="J6" s="30"/>
      <c r="K6" s="10" t="e">
        <f>rapport!G10/rapport!E7</f>
        <v>#DIV/0!</v>
      </c>
    </row>
    <row r="7" spans="1:11" x14ac:dyDescent="0.25">
      <c r="A7">
        <v>6</v>
      </c>
      <c r="B7" t="s">
        <v>10</v>
      </c>
      <c r="E7">
        <v>3</v>
      </c>
      <c r="F7" s="1">
        <v>43525</v>
      </c>
      <c r="G7">
        <v>3</v>
      </c>
      <c r="I7" s="30" t="s">
        <v>17</v>
      </c>
      <c r="J7" s="30"/>
      <c r="K7" s="10" t="e">
        <f>K6*20%</f>
        <v>#DIV/0!</v>
      </c>
    </row>
    <row r="8" spans="1:11" x14ac:dyDescent="0.25">
      <c r="A8">
        <v>7</v>
      </c>
      <c r="B8" t="s">
        <v>11</v>
      </c>
      <c r="E8">
        <v>4</v>
      </c>
      <c r="F8" s="1">
        <v>43556</v>
      </c>
      <c r="G8">
        <v>4</v>
      </c>
    </row>
    <row r="9" spans="1:11" x14ac:dyDescent="0.25">
      <c r="E9">
        <v>5</v>
      </c>
      <c r="F9" s="1">
        <v>43586</v>
      </c>
      <c r="G9">
        <v>5</v>
      </c>
    </row>
    <row r="10" spans="1:11" x14ac:dyDescent="0.25">
      <c r="E10">
        <v>6</v>
      </c>
      <c r="F10" s="1">
        <v>43617</v>
      </c>
      <c r="G10">
        <v>6</v>
      </c>
    </row>
    <row r="11" spans="1:11" x14ac:dyDescent="0.25">
      <c r="E11">
        <v>7</v>
      </c>
      <c r="F11" s="1">
        <v>43647</v>
      </c>
      <c r="G11">
        <v>7</v>
      </c>
    </row>
    <row r="12" spans="1:11" x14ac:dyDescent="0.25">
      <c r="E12">
        <v>8</v>
      </c>
      <c r="F12" s="1">
        <v>43678</v>
      </c>
      <c r="G12">
        <v>8</v>
      </c>
    </row>
    <row r="13" spans="1:11" x14ac:dyDescent="0.25">
      <c r="E13">
        <v>9</v>
      </c>
      <c r="F13" s="1">
        <v>43709</v>
      </c>
      <c r="G13">
        <v>9</v>
      </c>
    </row>
    <row r="14" spans="1:11" x14ac:dyDescent="0.25">
      <c r="E14">
        <v>10</v>
      </c>
      <c r="F14" s="1">
        <v>43739</v>
      </c>
      <c r="G14">
        <v>10</v>
      </c>
    </row>
    <row r="15" spans="1:11" x14ac:dyDescent="0.25">
      <c r="E15">
        <v>11</v>
      </c>
      <c r="F15" s="1">
        <v>43770</v>
      </c>
      <c r="G15">
        <v>11</v>
      </c>
    </row>
    <row r="16" spans="1:11" x14ac:dyDescent="0.25">
      <c r="E16">
        <v>12</v>
      </c>
      <c r="F16" s="1">
        <v>43800</v>
      </c>
      <c r="G16">
        <v>12</v>
      </c>
    </row>
    <row r="17" spans="5:7" x14ac:dyDescent="0.25">
      <c r="E17">
        <v>13</v>
      </c>
      <c r="F17" s="1">
        <v>43831</v>
      </c>
      <c r="G17">
        <v>13</v>
      </c>
    </row>
    <row r="18" spans="5:7" x14ac:dyDescent="0.25">
      <c r="E18">
        <v>14</v>
      </c>
      <c r="F18" s="1">
        <v>43862</v>
      </c>
      <c r="G18">
        <v>14</v>
      </c>
    </row>
    <row r="19" spans="5:7" x14ac:dyDescent="0.25">
      <c r="E19">
        <v>15</v>
      </c>
      <c r="F19" s="1">
        <v>43891</v>
      </c>
      <c r="G19">
        <v>15</v>
      </c>
    </row>
    <row r="20" spans="5:7" x14ac:dyDescent="0.25">
      <c r="E20">
        <v>16</v>
      </c>
      <c r="F20" s="1">
        <v>43922</v>
      </c>
      <c r="G20">
        <v>16</v>
      </c>
    </row>
    <row r="21" spans="5:7" x14ac:dyDescent="0.25">
      <c r="E21">
        <v>17</v>
      </c>
      <c r="F21" s="1">
        <v>43952</v>
      </c>
      <c r="G21">
        <v>17</v>
      </c>
    </row>
    <row r="22" spans="5:7" x14ac:dyDescent="0.25">
      <c r="E22">
        <v>18</v>
      </c>
      <c r="F22" s="1">
        <v>43983</v>
      </c>
      <c r="G22">
        <v>18</v>
      </c>
    </row>
    <row r="23" spans="5:7" x14ac:dyDescent="0.25">
      <c r="E23">
        <v>19</v>
      </c>
      <c r="F23" s="1">
        <v>44013</v>
      </c>
      <c r="G23">
        <v>19</v>
      </c>
    </row>
    <row r="24" spans="5:7" x14ac:dyDescent="0.25">
      <c r="E24">
        <v>20</v>
      </c>
      <c r="F24" s="1">
        <v>44044</v>
      </c>
      <c r="G24">
        <v>20</v>
      </c>
    </row>
    <row r="25" spans="5:7" x14ac:dyDescent="0.25">
      <c r="E25">
        <v>21</v>
      </c>
      <c r="F25" s="1">
        <v>44075</v>
      </c>
      <c r="G25">
        <v>21</v>
      </c>
    </row>
    <row r="26" spans="5:7" x14ac:dyDescent="0.25">
      <c r="E26">
        <v>22</v>
      </c>
      <c r="F26" s="1">
        <v>44105</v>
      </c>
      <c r="G26">
        <v>22</v>
      </c>
    </row>
    <row r="27" spans="5:7" x14ac:dyDescent="0.25">
      <c r="E27">
        <v>23</v>
      </c>
      <c r="F27" s="1">
        <v>44136</v>
      </c>
      <c r="G27">
        <v>23</v>
      </c>
    </row>
    <row r="28" spans="5:7" x14ac:dyDescent="0.25">
      <c r="E28">
        <v>24</v>
      </c>
      <c r="F28" s="1">
        <v>44166</v>
      </c>
      <c r="G28">
        <v>24</v>
      </c>
    </row>
    <row r="29" spans="5:7" x14ac:dyDescent="0.25">
      <c r="E29">
        <v>25</v>
      </c>
      <c r="F29" s="1">
        <v>44197</v>
      </c>
      <c r="G29">
        <v>25</v>
      </c>
    </row>
    <row r="30" spans="5:7" x14ac:dyDescent="0.25">
      <c r="E30">
        <v>26</v>
      </c>
      <c r="F30" s="1">
        <v>44228</v>
      </c>
      <c r="G30">
        <v>26</v>
      </c>
    </row>
    <row r="31" spans="5:7" x14ac:dyDescent="0.25">
      <c r="E31">
        <v>27</v>
      </c>
      <c r="F31" s="1">
        <v>44256</v>
      </c>
      <c r="G31">
        <v>27</v>
      </c>
    </row>
    <row r="32" spans="5:7" x14ac:dyDescent="0.25">
      <c r="E32">
        <v>28</v>
      </c>
      <c r="F32" s="1">
        <v>44287</v>
      </c>
      <c r="G32">
        <v>28</v>
      </c>
    </row>
    <row r="33" spans="5:7" x14ac:dyDescent="0.25">
      <c r="E33">
        <v>29</v>
      </c>
      <c r="F33" s="1">
        <v>44317</v>
      </c>
      <c r="G33">
        <v>29</v>
      </c>
    </row>
    <row r="34" spans="5:7" x14ac:dyDescent="0.25">
      <c r="E34">
        <v>30</v>
      </c>
      <c r="F34" s="1">
        <v>44348</v>
      </c>
      <c r="G34">
        <v>30</v>
      </c>
    </row>
    <row r="35" spans="5:7" x14ac:dyDescent="0.25">
      <c r="E35">
        <v>31</v>
      </c>
      <c r="F35" s="1">
        <v>44378</v>
      </c>
      <c r="G35">
        <v>31</v>
      </c>
    </row>
    <row r="36" spans="5:7" x14ac:dyDescent="0.25">
      <c r="E36">
        <v>32</v>
      </c>
      <c r="F36" s="1">
        <v>44409</v>
      </c>
      <c r="G36">
        <v>32</v>
      </c>
    </row>
    <row r="37" spans="5:7" x14ac:dyDescent="0.25">
      <c r="E37">
        <v>33</v>
      </c>
      <c r="F37" s="1">
        <v>44440</v>
      </c>
      <c r="G37">
        <v>33</v>
      </c>
    </row>
    <row r="38" spans="5:7" x14ac:dyDescent="0.25">
      <c r="E38">
        <v>34</v>
      </c>
      <c r="F38" s="1">
        <v>44470</v>
      </c>
      <c r="G38">
        <v>34</v>
      </c>
    </row>
    <row r="39" spans="5:7" x14ac:dyDescent="0.25">
      <c r="E39">
        <v>35</v>
      </c>
      <c r="F39" s="1">
        <v>44501</v>
      </c>
      <c r="G39">
        <v>35</v>
      </c>
    </row>
    <row r="40" spans="5:7" x14ac:dyDescent="0.25">
      <c r="E40">
        <v>36</v>
      </c>
      <c r="F40" s="1">
        <v>44531</v>
      </c>
      <c r="G40">
        <v>36</v>
      </c>
    </row>
    <row r="41" spans="5:7" x14ac:dyDescent="0.25">
      <c r="E41">
        <v>37</v>
      </c>
      <c r="F41" s="1">
        <v>44562</v>
      </c>
      <c r="G41">
        <v>37</v>
      </c>
    </row>
    <row r="42" spans="5:7" x14ac:dyDescent="0.25">
      <c r="E42">
        <v>38</v>
      </c>
      <c r="F42" s="1">
        <v>44593</v>
      </c>
      <c r="G42">
        <v>38</v>
      </c>
    </row>
    <row r="43" spans="5:7" x14ac:dyDescent="0.25">
      <c r="E43">
        <v>39</v>
      </c>
      <c r="F43" s="1">
        <v>44621</v>
      </c>
      <c r="G43">
        <v>39</v>
      </c>
    </row>
    <row r="44" spans="5:7" x14ac:dyDescent="0.25">
      <c r="E44">
        <v>40</v>
      </c>
      <c r="F44" s="1">
        <v>44652</v>
      </c>
      <c r="G44">
        <v>40</v>
      </c>
    </row>
    <row r="45" spans="5:7" x14ac:dyDescent="0.25">
      <c r="E45">
        <v>41</v>
      </c>
      <c r="F45" s="1">
        <v>44682</v>
      </c>
      <c r="G45">
        <v>41</v>
      </c>
    </row>
    <row r="46" spans="5:7" x14ac:dyDescent="0.25">
      <c r="E46">
        <v>42</v>
      </c>
      <c r="F46" s="1">
        <v>44713</v>
      </c>
      <c r="G46">
        <v>42</v>
      </c>
    </row>
    <row r="47" spans="5:7" x14ac:dyDescent="0.25">
      <c r="E47">
        <v>43</v>
      </c>
      <c r="F47" s="1">
        <v>44743</v>
      </c>
      <c r="G47">
        <v>43</v>
      </c>
    </row>
    <row r="48" spans="5:7" x14ac:dyDescent="0.25">
      <c r="E48">
        <v>44</v>
      </c>
      <c r="F48" s="1">
        <v>44774</v>
      </c>
      <c r="G48">
        <v>44</v>
      </c>
    </row>
    <row r="49" spans="5:7" x14ac:dyDescent="0.25">
      <c r="E49">
        <v>45</v>
      </c>
      <c r="F49" s="1">
        <v>44805</v>
      </c>
      <c r="G49">
        <v>45</v>
      </c>
    </row>
    <row r="50" spans="5:7" x14ac:dyDescent="0.25">
      <c r="E50">
        <v>46</v>
      </c>
      <c r="F50" s="1">
        <v>44835</v>
      </c>
      <c r="G50">
        <v>46</v>
      </c>
    </row>
    <row r="51" spans="5:7" x14ac:dyDescent="0.25">
      <c r="E51">
        <v>47</v>
      </c>
      <c r="F51" s="1">
        <v>44866</v>
      </c>
      <c r="G51">
        <v>47</v>
      </c>
    </row>
    <row r="52" spans="5:7" x14ac:dyDescent="0.25">
      <c r="E52">
        <v>48</v>
      </c>
      <c r="F52" s="1">
        <v>44896</v>
      </c>
      <c r="G52">
        <v>48</v>
      </c>
    </row>
    <row r="53" spans="5:7" x14ac:dyDescent="0.25">
      <c r="E53">
        <v>49</v>
      </c>
      <c r="F53" s="1">
        <v>44927</v>
      </c>
      <c r="G53">
        <v>49</v>
      </c>
    </row>
    <row r="54" spans="5:7" x14ac:dyDescent="0.25">
      <c r="E54">
        <v>50</v>
      </c>
      <c r="F54" s="1">
        <v>44958</v>
      </c>
      <c r="G54">
        <v>50</v>
      </c>
    </row>
    <row r="55" spans="5:7" x14ac:dyDescent="0.25">
      <c r="E55">
        <v>51</v>
      </c>
      <c r="F55" s="1">
        <v>44986</v>
      </c>
      <c r="G55">
        <v>51</v>
      </c>
    </row>
    <row r="56" spans="5:7" x14ac:dyDescent="0.25">
      <c r="E56">
        <v>52</v>
      </c>
      <c r="F56" s="1">
        <v>45017</v>
      </c>
      <c r="G56">
        <v>52</v>
      </c>
    </row>
    <row r="57" spans="5:7" x14ac:dyDescent="0.25">
      <c r="E57">
        <v>53</v>
      </c>
      <c r="F57" s="1">
        <v>45047</v>
      </c>
      <c r="G57">
        <v>53</v>
      </c>
    </row>
    <row r="58" spans="5:7" x14ac:dyDescent="0.25">
      <c r="E58">
        <v>54</v>
      </c>
      <c r="F58" s="1">
        <v>45078</v>
      </c>
      <c r="G58">
        <v>54</v>
      </c>
    </row>
    <row r="59" spans="5:7" x14ac:dyDescent="0.25">
      <c r="E59">
        <v>55</v>
      </c>
      <c r="F59" s="1">
        <v>45108</v>
      </c>
      <c r="G59">
        <v>55</v>
      </c>
    </row>
    <row r="60" spans="5:7" x14ac:dyDescent="0.25">
      <c r="E60">
        <v>56</v>
      </c>
      <c r="F60" s="1">
        <v>45139</v>
      </c>
      <c r="G60">
        <v>56</v>
      </c>
    </row>
    <row r="61" spans="5:7" x14ac:dyDescent="0.25">
      <c r="E61">
        <v>57</v>
      </c>
      <c r="F61" s="1">
        <v>45170</v>
      </c>
      <c r="G61">
        <v>57</v>
      </c>
    </row>
    <row r="62" spans="5:7" x14ac:dyDescent="0.25">
      <c r="E62">
        <v>58</v>
      </c>
      <c r="F62" s="1">
        <v>45200</v>
      </c>
      <c r="G62">
        <v>58</v>
      </c>
    </row>
    <row r="63" spans="5:7" x14ac:dyDescent="0.25">
      <c r="E63">
        <v>59</v>
      </c>
      <c r="F63" s="1">
        <v>45231</v>
      </c>
      <c r="G63">
        <v>59</v>
      </c>
    </row>
    <row r="64" spans="5:7" x14ac:dyDescent="0.25">
      <c r="E64">
        <v>60</v>
      </c>
      <c r="F64" s="1">
        <v>45261</v>
      </c>
      <c r="G64">
        <v>60</v>
      </c>
    </row>
    <row r="65" spans="5:7" x14ac:dyDescent="0.25">
      <c r="E65">
        <v>61</v>
      </c>
      <c r="F65" s="1">
        <v>45292</v>
      </c>
      <c r="G65">
        <v>61</v>
      </c>
    </row>
    <row r="66" spans="5:7" x14ac:dyDescent="0.25">
      <c r="E66">
        <v>62</v>
      </c>
      <c r="F66" s="1">
        <v>45323</v>
      </c>
      <c r="G66">
        <v>62</v>
      </c>
    </row>
    <row r="67" spans="5:7" x14ac:dyDescent="0.25">
      <c r="E67">
        <v>63</v>
      </c>
      <c r="F67" s="1">
        <v>45352</v>
      </c>
      <c r="G67">
        <v>63</v>
      </c>
    </row>
    <row r="68" spans="5:7" x14ac:dyDescent="0.25">
      <c r="E68">
        <v>64</v>
      </c>
      <c r="F68" s="1">
        <v>45383</v>
      </c>
      <c r="G68">
        <v>64</v>
      </c>
    </row>
    <row r="69" spans="5:7" x14ac:dyDescent="0.25">
      <c r="E69">
        <v>65</v>
      </c>
      <c r="F69" s="1">
        <v>45413</v>
      </c>
      <c r="G69">
        <v>65</v>
      </c>
    </row>
  </sheetData>
  <sheetProtection algorithmName="SHA-512" hashValue="RHTTj/2ZePQY9vFukcF6l3mZn3u0MNdf36uTh1ryGKW/jtBloQkHO3ZZsQh5XQzAoJ5xseacvYJWTMV+dkF3Iw==" saltValue="UJyiXMfmudpnhpx8QylkSA==" spinCount="100000" sheet="1" objects="1" scenarios="1" selectLockedCells="1" selectUnlockedCells="1"/>
  <mergeCells count="2">
    <mergeCell ref="I6:J6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Blad2</vt:lpstr>
    </vt:vector>
  </TitlesOfParts>
  <Company>Borlänge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Laurén Edin</dc:creator>
  <cp:lastModifiedBy>Milis Snell</cp:lastModifiedBy>
  <cp:lastPrinted>2019-04-03T06:56:52Z</cp:lastPrinted>
  <dcterms:created xsi:type="dcterms:W3CDTF">2019-03-27T06:21:12Z</dcterms:created>
  <dcterms:modified xsi:type="dcterms:W3CDTF">2024-01-11T10:14:57Z</dcterms:modified>
</cp:coreProperties>
</file>